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5" windowWidth="11400" windowHeight="6480" tabRatio="601" activeTab="0"/>
  </bookViews>
  <sheets>
    <sheet name="тарификация " sheetId="1" r:id="rId1"/>
    <sheet name="обновленка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fh</t>
        </r>
      </text>
    </comment>
  </commentList>
</comments>
</file>

<file path=xl/sharedStrings.xml><?xml version="1.0" encoding="utf-8"?>
<sst xmlns="http://schemas.openxmlformats.org/spreadsheetml/2006/main" count="580" uniqueCount="293">
  <si>
    <t>Итого</t>
  </si>
  <si>
    <t>Бутто Г.И.</t>
  </si>
  <si>
    <t>№</t>
  </si>
  <si>
    <t>должност</t>
  </si>
  <si>
    <t>образов</t>
  </si>
  <si>
    <t>пед</t>
  </si>
  <si>
    <t>ставка</t>
  </si>
  <si>
    <t>сельск</t>
  </si>
  <si>
    <t>прочие</t>
  </si>
  <si>
    <t>Утверждаю</t>
  </si>
  <si>
    <t>ТАРИФИКАЦИОННЫЙ   СПИСОК</t>
  </si>
  <si>
    <t>п\п</t>
  </si>
  <si>
    <t xml:space="preserve">                      ФИО</t>
  </si>
  <si>
    <t>должность</t>
  </si>
  <si>
    <t>№ и наи</t>
  </si>
  <si>
    <t>менован</t>
  </si>
  <si>
    <t>докум</t>
  </si>
  <si>
    <t>кате</t>
  </si>
  <si>
    <t>гория</t>
  </si>
  <si>
    <t>число часов в неделю</t>
  </si>
  <si>
    <t>.1-4</t>
  </si>
  <si>
    <t>.5-9</t>
  </si>
  <si>
    <t>.10-11</t>
  </si>
  <si>
    <t>З\плата в месяц</t>
  </si>
  <si>
    <t>Проверка тетрадей</t>
  </si>
  <si>
    <t>З\пл за проверку тетрадей</t>
  </si>
  <si>
    <t>классн рук-во</t>
  </si>
  <si>
    <t>оклад</t>
  </si>
  <si>
    <t>допла</t>
  </si>
  <si>
    <t>ты</t>
  </si>
  <si>
    <t>всего</t>
  </si>
  <si>
    <t>з\пл</t>
  </si>
  <si>
    <t>в мес</t>
  </si>
  <si>
    <t>№ п\п</t>
  </si>
  <si>
    <t>показатели на нач учеб года</t>
  </si>
  <si>
    <t>Число классов на 1 сентября</t>
  </si>
  <si>
    <t>Число классов- компл  на 1 сент</t>
  </si>
  <si>
    <t>Уисло уч-ся на 1 сентября</t>
  </si>
  <si>
    <t>Всего часовв неделю</t>
  </si>
  <si>
    <t>Число часов по учебному плану</t>
  </si>
  <si>
    <t>Число дополнительн часов</t>
  </si>
  <si>
    <t>в том числе физкультуры</t>
  </si>
  <si>
    <t xml:space="preserve">                      трудов</t>
  </si>
  <si>
    <t>Главный бухгалтер:</t>
  </si>
  <si>
    <t>Зозуля Л.Н.</t>
  </si>
  <si>
    <t>стаж</t>
  </si>
  <si>
    <t>предшк</t>
  </si>
  <si>
    <t>Методист по кадрам</t>
  </si>
  <si>
    <t>Гл Экономист</t>
  </si>
  <si>
    <t>Руководитель отдела образования:</t>
  </si>
  <si>
    <t>Кауметов А.М.</t>
  </si>
  <si>
    <t>доплат</t>
  </si>
  <si>
    <t>особусл</t>
  </si>
  <si>
    <t>Учителей и других работников   ______Пригородная СШ    ______________________</t>
  </si>
  <si>
    <t>Адрес школы    __с.Пригородное, Шортандинский район      ____________________________________</t>
  </si>
  <si>
    <t>кембридж</t>
  </si>
  <si>
    <t>%</t>
  </si>
  <si>
    <t>сумма</t>
  </si>
  <si>
    <t>село</t>
  </si>
  <si>
    <t>на 1 сентября  2018   года</t>
  </si>
  <si>
    <t>"_____ " ________________ 2018  г</t>
  </si>
  <si>
    <t>ОБНОВЛЕНКА</t>
  </si>
  <si>
    <t>Педагог исслед</t>
  </si>
  <si>
    <t>часы</t>
  </si>
  <si>
    <t>педагог эксперт</t>
  </si>
  <si>
    <t>Педагог модератор</t>
  </si>
  <si>
    <t xml:space="preserve">Доплата </t>
  </si>
  <si>
    <t xml:space="preserve">за английск </t>
  </si>
  <si>
    <t>язык</t>
  </si>
  <si>
    <t>Учителей и других работников   ______ ______________________</t>
  </si>
  <si>
    <t>Арын Егор</t>
  </si>
  <si>
    <t>Атыраубаева Ботагоз Сайлаубековна</t>
  </si>
  <si>
    <t>Ахметова Нурзиля Сабыржановна</t>
  </si>
  <si>
    <t>Әбділ Үкіу</t>
  </si>
  <si>
    <t>Байгельдинова Умсун Туяковна</t>
  </si>
  <si>
    <t>Бапарқызы Сағыныш</t>
  </si>
  <si>
    <t>Буслер Лариса Владимировна</t>
  </si>
  <si>
    <t>Бельц Елена Анатольевна</t>
  </si>
  <si>
    <t>Касперович Валентина Ивановна</t>
  </si>
  <si>
    <t>Калимбай Культай</t>
  </si>
  <si>
    <t>Камыт Рымжан</t>
  </si>
  <si>
    <t>Келес Досан</t>
  </si>
  <si>
    <t>Кенсминавичус Вера Васильевна</t>
  </si>
  <si>
    <t>Кенсминавичус Петр Мартынович</t>
  </si>
  <si>
    <t>Кулекина Баян Алшиновна</t>
  </si>
  <si>
    <t>Кулекин Бейбит Сиазбекович</t>
  </si>
  <si>
    <t>Макер Турысхан</t>
  </si>
  <si>
    <t>Мареева Татьяна Леонидовна</t>
  </si>
  <si>
    <t>Пазынич Светлана Николаевна</t>
  </si>
  <si>
    <t>Раздан Бахытгул</t>
  </si>
  <si>
    <t>Рахмет Капин</t>
  </si>
  <si>
    <t>Ревера Елена Николаевна</t>
  </si>
  <si>
    <t>Семёнова Светлана Анатольевна</t>
  </si>
  <si>
    <t>Сқақ Кумисхан</t>
  </si>
  <si>
    <t>Спринсян Анна Анатольевна</t>
  </si>
  <si>
    <t>Сухинина Наталья Николаевна</t>
  </si>
  <si>
    <t>Самагул Амангуль</t>
  </si>
  <si>
    <t>Турсунова Гульмира Аменовна</t>
  </si>
  <si>
    <t>Хаусел Паней</t>
  </si>
  <si>
    <t>Чавид Жулдас</t>
  </si>
  <si>
    <t>Шаривхан Алтынгул</t>
  </si>
  <si>
    <t>Эженхан Хайса</t>
  </si>
  <si>
    <t>Ярёменко Марина Анатольевна</t>
  </si>
  <si>
    <t>Камесхан Жанбота</t>
  </si>
  <si>
    <t>Григорьева Галина Николаевна</t>
  </si>
  <si>
    <t>Кенес Куралай</t>
  </si>
  <si>
    <t>Хайса Зүлфия</t>
  </si>
  <si>
    <t>Павликов Николай Николаевич</t>
  </si>
  <si>
    <t>учитель физкультуры</t>
  </si>
  <si>
    <t>учитель русского языка</t>
  </si>
  <si>
    <t>учитель биологии</t>
  </si>
  <si>
    <t>учитель химии</t>
  </si>
  <si>
    <t>учитель географии</t>
  </si>
  <si>
    <t>учитель казахского языка и литературыс р/о</t>
  </si>
  <si>
    <t>предшкола</t>
  </si>
  <si>
    <t>учитель иностранного языка</t>
  </si>
  <si>
    <t>учитель русского языка и литературы</t>
  </si>
  <si>
    <t>учитель математики</t>
  </si>
  <si>
    <t>учитель начальных классов</t>
  </si>
  <si>
    <t>Директор/учитель иностранного языка</t>
  </si>
  <si>
    <t>учитель технологии</t>
  </si>
  <si>
    <t>учитель истории</t>
  </si>
  <si>
    <t>учитель физики</t>
  </si>
  <si>
    <t>Ст.вожатая</t>
  </si>
  <si>
    <t>учитель казахского языка с р/о</t>
  </si>
  <si>
    <t>психолог</t>
  </si>
  <si>
    <t>учитель самопознания</t>
  </si>
  <si>
    <t>учитель литературы</t>
  </si>
  <si>
    <t>учитель казахского языка</t>
  </si>
  <si>
    <t>учитель информатики</t>
  </si>
  <si>
    <t>учитель</t>
  </si>
  <si>
    <t>первая</t>
  </si>
  <si>
    <t>вторая</t>
  </si>
  <si>
    <t>высшая</t>
  </si>
  <si>
    <t>б/к</t>
  </si>
  <si>
    <t>высшее</t>
  </si>
  <si>
    <t>ср.спец</t>
  </si>
  <si>
    <t xml:space="preserve">6(в) </t>
  </si>
  <si>
    <t>2(2кат)</t>
  </si>
  <si>
    <t xml:space="preserve">уч русского языка </t>
  </si>
  <si>
    <t>6(1кат)2(бк)</t>
  </si>
  <si>
    <t xml:space="preserve">уч истории </t>
  </si>
  <si>
    <t xml:space="preserve">уч самопознания </t>
  </si>
  <si>
    <t>б/кат</t>
  </si>
  <si>
    <t>Новокубанская СШ</t>
  </si>
  <si>
    <t>1ч</t>
  </si>
  <si>
    <t>1год</t>
  </si>
  <si>
    <t>уч физкульт</t>
  </si>
  <si>
    <t xml:space="preserve">Новокубанская </t>
  </si>
  <si>
    <t>с.Новокубанка</t>
  </si>
  <si>
    <t xml:space="preserve">Атыраубаева </t>
  </si>
  <si>
    <t>Ботагоз Сайлаубековна</t>
  </si>
  <si>
    <t>уч русс языка</t>
  </si>
  <si>
    <t>предш-2ч</t>
  </si>
  <si>
    <t>сре/сп</t>
  </si>
  <si>
    <t xml:space="preserve">Арын </t>
  </si>
  <si>
    <t xml:space="preserve">Егор </t>
  </si>
  <si>
    <t>Ахметова Нурзиля</t>
  </si>
  <si>
    <t>Сабыржановна</t>
  </si>
  <si>
    <t>уч биологии</t>
  </si>
  <si>
    <t>уч химии</t>
  </si>
  <si>
    <t>высш</t>
  </si>
  <si>
    <t>Укіү</t>
  </si>
  <si>
    <t>Әбділ</t>
  </si>
  <si>
    <t>уч географ</t>
  </si>
  <si>
    <t xml:space="preserve">Базарбаева </t>
  </si>
  <si>
    <t>Елена Юрьевна</t>
  </si>
  <si>
    <t>библиотекарь</t>
  </si>
  <si>
    <t>1ст библио</t>
  </si>
  <si>
    <t>10% уч</t>
  </si>
  <si>
    <t xml:space="preserve">Байгильдинова </t>
  </si>
  <si>
    <t>Умсун Туяковна</t>
  </si>
  <si>
    <t>уч каз языка</t>
  </si>
  <si>
    <t>и литературы</t>
  </si>
  <si>
    <t xml:space="preserve">Буслер Лариса </t>
  </si>
  <si>
    <t xml:space="preserve">Владимировна </t>
  </si>
  <si>
    <t>уч английског</t>
  </si>
  <si>
    <t>языка пр-1ч</t>
  </si>
  <si>
    <t>Касперович Валентина</t>
  </si>
  <si>
    <t>Ивановна</t>
  </si>
  <si>
    <t>уч математ</t>
  </si>
  <si>
    <t xml:space="preserve">Калимбай </t>
  </si>
  <si>
    <t>Култай</t>
  </si>
  <si>
    <t xml:space="preserve">уч биологии </t>
  </si>
  <si>
    <t xml:space="preserve">Камыт  Рымжан </t>
  </si>
  <si>
    <t>Жапай</t>
  </si>
  <si>
    <t>уч нач кл</t>
  </si>
  <si>
    <t xml:space="preserve">Келес </t>
  </si>
  <si>
    <t xml:space="preserve">Досан </t>
  </si>
  <si>
    <t xml:space="preserve">Кенсминавичус Вера </t>
  </si>
  <si>
    <t>Васильевна</t>
  </si>
  <si>
    <t>завуч</t>
  </si>
  <si>
    <t xml:space="preserve">Кенсминавичус Петр  </t>
  </si>
  <si>
    <t xml:space="preserve">Мартынович </t>
  </si>
  <si>
    <t>уч литерат</t>
  </si>
  <si>
    <t>1кат</t>
  </si>
  <si>
    <t>2 кат</t>
  </si>
  <si>
    <t>1 кат</t>
  </si>
  <si>
    <t>Кулекина Баян</t>
  </si>
  <si>
    <t xml:space="preserve">Алшиновна </t>
  </si>
  <si>
    <t>уч анг языка</t>
  </si>
  <si>
    <t xml:space="preserve">директор </t>
  </si>
  <si>
    <t>1ст дирек</t>
  </si>
  <si>
    <t xml:space="preserve">Кулекин Бейбит </t>
  </si>
  <si>
    <t xml:space="preserve">Сиазбекович </t>
  </si>
  <si>
    <t xml:space="preserve">Макер </t>
  </si>
  <si>
    <t xml:space="preserve">Турысхан </t>
  </si>
  <si>
    <t>уч технолог</t>
  </si>
  <si>
    <t>30% мастер</t>
  </si>
  <si>
    <t xml:space="preserve">Мареева Татьяна </t>
  </si>
  <si>
    <t>Леонидовна</t>
  </si>
  <si>
    <t>уч музыки</t>
  </si>
  <si>
    <t xml:space="preserve">Омирзак </t>
  </si>
  <si>
    <t xml:space="preserve">Нурбат </t>
  </si>
  <si>
    <t>уч НВП</t>
  </si>
  <si>
    <t>военрук</t>
  </si>
  <si>
    <t>1ст военрук</t>
  </si>
  <si>
    <t>Пазынич Светлана</t>
  </si>
  <si>
    <t xml:space="preserve">Николаевна </t>
  </si>
  <si>
    <t xml:space="preserve">Раздан </t>
  </si>
  <si>
    <t>Бахыткул</t>
  </si>
  <si>
    <t xml:space="preserve">Рахмет </t>
  </si>
  <si>
    <t>Капин</t>
  </si>
  <si>
    <t>уч физики</t>
  </si>
  <si>
    <t xml:space="preserve">Ревера Елена </t>
  </si>
  <si>
    <t>уч нач кла</t>
  </si>
  <si>
    <t>Анатольевна</t>
  </si>
  <si>
    <t>уч самопоз</t>
  </si>
  <si>
    <t>организ</t>
  </si>
  <si>
    <t xml:space="preserve">Анатольевна </t>
  </si>
  <si>
    <t>0,75 орг</t>
  </si>
  <si>
    <t xml:space="preserve">Скак </t>
  </si>
  <si>
    <t xml:space="preserve">Кумысхан </t>
  </si>
  <si>
    <t>уч на ч кл</t>
  </si>
  <si>
    <t>ср спец</t>
  </si>
  <si>
    <t xml:space="preserve">Спринсян Анна </t>
  </si>
  <si>
    <t>Турсунова Гульмира</t>
  </si>
  <si>
    <t>Аменовна</t>
  </si>
  <si>
    <t xml:space="preserve">Хаусел </t>
  </si>
  <si>
    <t xml:space="preserve">Паней </t>
  </si>
  <si>
    <t>уч нач класс</t>
  </si>
  <si>
    <t xml:space="preserve">уч музыки  </t>
  </si>
  <si>
    <t xml:space="preserve">Шаривхан </t>
  </si>
  <si>
    <t>Алтынгул</t>
  </si>
  <si>
    <t xml:space="preserve">психолог </t>
  </si>
  <si>
    <t>1ст психол</t>
  </si>
  <si>
    <t xml:space="preserve">Эженхан </t>
  </si>
  <si>
    <t>Хайса</t>
  </si>
  <si>
    <t>2кат</t>
  </si>
  <si>
    <t xml:space="preserve">Ярёменко Марина </t>
  </si>
  <si>
    <t>МПО</t>
  </si>
  <si>
    <t>соцпедагог</t>
  </si>
  <si>
    <t xml:space="preserve">Вакансия </t>
  </si>
  <si>
    <t xml:space="preserve">1кат </t>
  </si>
  <si>
    <t xml:space="preserve">Бакшаева Н А </t>
  </si>
  <si>
    <t xml:space="preserve">высшее </t>
  </si>
  <si>
    <t>1ст соц</t>
  </si>
  <si>
    <t xml:space="preserve">Бапар Сагыныш </t>
  </si>
  <si>
    <t>нач классы</t>
  </si>
  <si>
    <t xml:space="preserve">2кат </t>
  </si>
  <si>
    <t xml:space="preserve">Бельц Е А </t>
  </si>
  <si>
    <t xml:space="preserve">Григорьева Г Н </t>
  </si>
  <si>
    <t xml:space="preserve">Еженхан Майра </t>
  </si>
  <si>
    <t>0,75 зав</t>
  </si>
  <si>
    <t xml:space="preserve">Искакова Ж С </t>
  </si>
  <si>
    <t>предш</t>
  </si>
  <si>
    <t>об/дом</t>
  </si>
  <si>
    <t xml:space="preserve">Камесхан Жанбота </t>
  </si>
  <si>
    <t>уч каз языка завуч</t>
  </si>
  <si>
    <t xml:space="preserve">Кенжебек Аягоз </t>
  </si>
  <si>
    <t>уч истории организ</t>
  </si>
  <si>
    <t>0,75орг</t>
  </si>
  <si>
    <t xml:space="preserve">Мельник С А </t>
  </si>
  <si>
    <t>1ст МПО</t>
  </si>
  <si>
    <t xml:space="preserve">Павликов Н Н </t>
  </si>
  <si>
    <t xml:space="preserve">уч информат </t>
  </si>
  <si>
    <t>предшк-1</t>
  </si>
  <si>
    <t xml:space="preserve"> предш-1</t>
  </si>
  <si>
    <t xml:space="preserve">Семенова Светлана </t>
  </si>
  <si>
    <t xml:space="preserve">Сухинина Н Н </t>
  </si>
  <si>
    <t>уч нач классы</t>
  </si>
  <si>
    <t xml:space="preserve">Самагул Амангул </t>
  </si>
  <si>
    <t xml:space="preserve">ст вожатая </t>
  </si>
  <si>
    <t>1ст вож</t>
  </si>
  <si>
    <t xml:space="preserve">Хайса Зулфия </t>
  </si>
  <si>
    <t xml:space="preserve">Хохоон Риза </t>
  </si>
  <si>
    <t xml:space="preserve">предшкола </t>
  </si>
  <si>
    <t xml:space="preserve">Чавид Жулдас </t>
  </si>
  <si>
    <t xml:space="preserve">уч каз яз </t>
  </si>
  <si>
    <t>предшкол-1</t>
  </si>
  <si>
    <t xml:space="preserve">анг язык </t>
  </si>
  <si>
    <t>8час</t>
  </si>
  <si>
    <t>1час</t>
  </si>
</sst>
</file>

<file path=xl/styles.xml><?xml version="1.0" encoding="utf-8"?>
<styleSheet xmlns="http://schemas.openxmlformats.org/spreadsheetml/2006/main">
  <numFmts count="4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%"/>
    <numFmt numFmtId="175" formatCode="0.0000"/>
    <numFmt numFmtId="176" formatCode="0.00000"/>
    <numFmt numFmtId="177" formatCode="0.000%"/>
    <numFmt numFmtId="178" formatCode="0.0000%"/>
    <numFmt numFmtId="179" formatCode="0.00000%"/>
    <numFmt numFmtId="180" formatCode="0.000000%"/>
    <numFmt numFmtId="181" formatCode="0.0000000%"/>
    <numFmt numFmtId="182" formatCode="0.00000000%"/>
    <numFmt numFmtId="183" formatCode="0.000000000%"/>
    <numFmt numFmtId="184" formatCode="0.0000000000%"/>
    <numFmt numFmtId="185" formatCode="0.00000000000%"/>
    <numFmt numFmtId="186" formatCode="0.000000000000%"/>
    <numFmt numFmtId="187" formatCode="0.0000000000000%"/>
    <numFmt numFmtId="188" formatCode="0.00000000000000%"/>
    <numFmt numFmtId="189" formatCode="0.000000000000000%"/>
    <numFmt numFmtId="190" formatCode="0.0000000000000000%"/>
    <numFmt numFmtId="191" formatCode="0.00000000000000000%"/>
    <numFmt numFmtId="192" formatCode="0.000000000000000000%"/>
    <numFmt numFmtId="193" formatCode="0.0000000000000000000%"/>
    <numFmt numFmtId="194" formatCode="0.00000000000000000000%"/>
    <numFmt numFmtId="195" formatCode="0.000000000000000000000%"/>
    <numFmt numFmtId="196" formatCode="0.0000000000000000000000%"/>
    <numFmt numFmtId="197" formatCode="0.00000000000000000000000%"/>
    <numFmt numFmtId="198" formatCode="0.000000000000000000000000%"/>
    <numFmt numFmtId="199" formatCode="_-* #,##0.0_р_._-;\-* #,##0.0_р_._-;_-* &quot;-&quot;??_р_._-;_-@_-"/>
    <numFmt numFmtId="200" formatCode="_-* #,##0_р_._-;\-* #,##0_р_._-;_-* &quot;-&quot;??_р_._-;_-@_-"/>
    <numFmt numFmtId="201" formatCode="_-* #,##0.000_р_._-;\-* #,##0.000_р_._-;_-* &quot;-&quot;??_р_._-;_-@_-"/>
    <numFmt numFmtId="202" formatCode="_-* #,##0.0000_р_._-;\-* #,##0.0000_р_._-;_-* &quot;-&quot;??_р_._-;_-@_-"/>
    <numFmt numFmtId="203" formatCode="_-* #,##0.00000_р_._-;\-* #,##0.00000_р_._-;_-* &quot;-&quot;??_р_._-;_-@_-"/>
    <numFmt numFmtId="204" formatCode="[$-FC19]d\ mmmm\ yyyy\ &quot;г.&quot;"/>
  </numFmts>
  <fonts count="44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0" fontId="33" fillId="25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6" borderId="7" applyNumberFormat="0" applyAlignment="0" applyProtection="0"/>
    <xf numFmtId="0" fontId="9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0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1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9" fontId="3" fillId="0" borderId="11" xfId="0" applyNumberFormat="1" applyFont="1" applyBorder="1" applyAlignment="1">
      <alignment/>
    </xf>
    <xf numFmtId="9" fontId="3" fillId="0" borderId="16" xfId="0" applyNumberFormat="1" applyFont="1" applyBorder="1" applyAlignment="1">
      <alignment/>
    </xf>
    <xf numFmtId="174" fontId="3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0" fillId="0" borderId="16" xfId="0" applyBorder="1" applyAlignment="1">
      <alignment/>
    </xf>
    <xf numFmtId="0" fontId="6" fillId="0" borderId="16" xfId="0" applyFont="1" applyBorder="1" applyAlignment="1">
      <alignment/>
    </xf>
    <xf numFmtId="10" fontId="3" fillId="0" borderId="16" xfId="0" applyNumberFormat="1" applyFont="1" applyBorder="1" applyAlignment="1">
      <alignment/>
    </xf>
    <xf numFmtId="0" fontId="11" fillId="0" borderId="0" xfId="0" applyFont="1" applyAlignment="1">
      <alignment/>
    </xf>
    <xf numFmtId="0" fontId="3" fillId="0" borderId="10" xfId="0" applyFont="1" applyBorder="1" applyAlignment="1">
      <alignment/>
    </xf>
    <xf numFmtId="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9" fontId="3" fillId="0" borderId="20" xfId="0" applyNumberFormat="1" applyFont="1" applyBorder="1" applyAlignment="1">
      <alignment horizontal="center"/>
    </xf>
    <xf numFmtId="9" fontId="3" fillId="0" borderId="19" xfId="0" applyNumberFormat="1" applyFont="1" applyBorder="1" applyAlignment="1">
      <alignment/>
    </xf>
    <xf numFmtId="0" fontId="42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42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" fontId="3" fillId="0" borderId="10" xfId="0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1" fontId="3" fillId="0" borderId="12" xfId="0" applyNumberFormat="1" applyFont="1" applyBorder="1" applyAlignment="1">
      <alignment/>
    </xf>
    <xf numFmtId="174" fontId="3" fillId="0" borderId="12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16" fontId="3" fillId="0" borderId="16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6" xfId="0" applyFont="1" applyBorder="1" applyAlignment="1">
      <alignment/>
    </xf>
    <xf numFmtId="9" fontId="0" fillId="0" borderId="16" xfId="0" applyNumberFormat="1" applyBorder="1" applyAlignment="1">
      <alignment/>
    </xf>
    <xf numFmtId="0" fontId="3" fillId="0" borderId="16" xfId="0" applyFont="1" applyBorder="1" applyAlignment="1">
      <alignment wrapText="1"/>
    </xf>
    <xf numFmtId="9" fontId="3" fillId="0" borderId="16" xfId="0" applyNumberFormat="1" applyFont="1" applyBorder="1" applyAlignment="1">
      <alignment/>
    </xf>
    <xf numFmtId="10" fontId="3" fillId="0" borderId="16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5"/>
  <sheetViews>
    <sheetView tabSelected="1" zoomScale="88" zoomScaleNormal="88" zoomScalePageLayoutView="0" workbookViewId="0" topLeftCell="A87">
      <selection activeCell="J79" sqref="J79"/>
    </sheetView>
  </sheetViews>
  <sheetFormatPr defaultColWidth="9.00390625" defaultRowHeight="12.75"/>
  <cols>
    <col min="1" max="1" width="3.00390625" style="0" customWidth="1"/>
    <col min="2" max="2" width="19.00390625" style="0" customWidth="1"/>
    <col min="3" max="3" width="10.625" style="41" customWidth="1"/>
    <col min="4" max="4" width="7.375" style="0" customWidth="1"/>
    <col min="5" max="5" width="7.625" style="0" customWidth="1"/>
    <col min="6" max="6" width="6.125" style="0" customWidth="1"/>
    <col min="7" max="7" width="5.25390625" style="0" customWidth="1"/>
    <col min="8" max="8" width="5.625" style="0" customWidth="1"/>
    <col min="9" max="9" width="7.125" style="0" customWidth="1"/>
    <col min="10" max="10" width="4.75390625" style="0" customWidth="1"/>
    <col min="11" max="11" width="4.625" style="0" customWidth="1"/>
    <col min="12" max="12" width="5.75390625" style="0" customWidth="1"/>
    <col min="13" max="13" width="7.125" style="0" customWidth="1"/>
    <col min="14" max="14" width="7.625" style="0" customWidth="1"/>
    <col min="15" max="15" width="7.375" style="0" customWidth="1"/>
    <col min="16" max="16" width="5.00390625" style="0" customWidth="1"/>
    <col min="17" max="17" width="4.875" style="0" customWidth="1"/>
    <col min="18" max="18" width="5.375" style="0" bestFit="1" customWidth="1"/>
    <col min="19" max="19" width="5.875" style="0" customWidth="1"/>
    <col min="20" max="20" width="5.75390625" style="0" customWidth="1"/>
    <col min="21" max="21" width="6.375" style="0" customWidth="1"/>
    <col min="22" max="22" width="5.625" style="0" customWidth="1"/>
    <col min="23" max="23" width="6.875" style="0" customWidth="1"/>
    <col min="24" max="24" width="6.625" style="0" customWidth="1"/>
    <col min="25" max="25" width="4.375" style="0" customWidth="1"/>
    <col min="26" max="26" width="6.00390625" style="0" customWidth="1"/>
    <col min="27" max="28" width="5.75390625" style="0" customWidth="1"/>
    <col min="29" max="29" width="6.75390625" style="41" customWidth="1"/>
    <col min="30" max="30" width="6.625" style="0" customWidth="1"/>
    <col min="31" max="31" width="5.125" style="0" customWidth="1"/>
    <col min="32" max="32" width="6.125" style="41" customWidth="1"/>
    <col min="33" max="33" width="7.625" style="0" customWidth="1"/>
  </cols>
  <sheetData>
    <row r="1" spans="1:31" ht="12.75">
      <c r="A1" s="2" t="s">
        <v>9</v>
      </c>
      <c r="T1" s="12" t="s">
        <v>33</v>
      </c>
      <c r="U1" s="7" t="s">
        <v>34</v>
      </c>
      <c r="V1" s="8"/>
      <c r="W1" s="8"/>
      <c r="X1" s="9"/>
      <c r="Y1" s="9"/>
      <c r="Z1" s="9"/>
      <c r="AA1" s="12" t="s">
        <v>46</v>
      </c>
      <c r="AB1" s="12" t="s">
        <v>20</v>
      </c>
      <c r="AC1" s="39" t="s">
        <v>21</v>
      </c>
      <c r="AD1" s="12" t="s">
        <v>22</v>
      </c>
      <c r="AE1" s="12" t="s">
        <v>0</v>
      </c>
    </row>
    <row r="2" spans="20:31" ht="12.75">
      <c r="T2" s="12">
        <v>1</v>
      </c>
      <c r="U2" s="7" t="s">
        <v>35</v>
      </c>
      <c r="V2" s="8"/>
      <c r="W2" s="8"/>
      <c r="X2" s="9"/>
      <c r="Y2" s="9"/>
      <c r="Z2" s="9"/>
      <c r="AA2" s="12"/>
      <c r="AB2" s="12"/>
      <c r="AC2" s="39"/>
      <c r="AD2" s="12"/>
      <c r="AE2" s="13"/>
    </row>
    <row r="3" spans="1:31" ht="12.75">
      <c r="A3" t="s">
        <v>49</v>
      </c>
      <c r="H3" t="s">
        <v>50</v>
      </c>
      <c r="T3" s="12">
        <v>2</v>
      </c>
      <c r="U3" s="7" t="s">
        <v>36</v>
      </c>
      <c r="V3" s="8"/>
      <c r="W3" s="8"/>
      <c r="X3" s="9"/>
      <c r="Y3" s="9"/>
      <c r="Z3" s="9"/>
      <c r="AA3" s="12"/>
      <c r="AB3" s="12"/>
      <c r="AC3" s="39"/>
      <c r="AD3" s="12"/>
      <c r="AE3" s="13"/>
    </row>
    <row r="4" spans="20:31" ht="12.75">
      <c r="T4" s="12">
        <v>3</v>
      </c>
      <c r="U4" s="7" t="s">
        <v>37</v>
      </c>
      <c r="V4" s="8"/>
      <c r="W4" s="8"/>
      <c r="X4" s="9"/>
      <c r="Y4" s="9"/>
      <c r="Z4" s="9"/>
      <c r="AA4" s="12"/>
      <c r="AB4" s="12"/>
      <c r="AC4" s="39"/>
      <c r="AD4" s="12"/>
      <c r="AE4" s="12">
        <f>AB4+AC4+AD4+AA4</f>
        <v>0</v>
      </c>
    </row>
    <row r="5" spans="1:31" ht="12.75">
      <c r="A5" t="s">
        <v>60</v>
      </c>
      <c r="C5" s="41">
        <v>2019</v>
      </c>
      <c r="T5" s="12">
        <v>4</v>
      </c>
      <c r="U5" s="7" t="s">
        <v>38</v>
      </c>
      <c r="V5" s="8"/>
      <c r="W5" s="8"/>
      <c r="X5" s="9"/>
      <c r="Y5" s="9"/>
      <c r="Z5" s="9"/>
      <c r="AA5" s="12"/>
      <c r="AB5" s="12"/>
      <c r="AC5" s="39"/>
      <c r="AD5" s="12"/>
      <c r="AE5" s="12">
        <f>AB5+AC5+AD5+AA5</f>
        <v>0</v>
      </c>
    </row>
    <row r="6" spans="5:31" ht="15.75">
      <c r="E6" s="1" t="s">
        <v>10</v>
      </c>
      <c r="F6" s="1"/>
      <c r="G6" s="1"/>
      <c r="T6" s="12"/>
      <c r="U6" s="7" t="s">
        <v>39</v>
      </c>
      <c r="V6" s="8"/>
      <c r="W6" s="8"/>
      <c r="X6" s="9"/>
      <c r="Y6" s="9"/>
      <c r="Z6" s="9"/>
      <c r="AA6" s="12"/>
      <c r="AB6" s="12"/>
      <c r="AC6" s="39"/>
      <c r="AD6" s="12"/>
      <c r="AE6" s="12">
        <f>AB6+AC6+AD6+AA6</f>
        <v>0</v>
      </c>
    </row>
    <row r="7" spans="4:31" ht="12.75">
      <c r="D7" t="s">
        <v>53</v>
      </c>
      <c r="I7" t="s">
        <v>148</v>
      </c>
      <c r="T7" s="12"/>
      <c r="U7" s="7" t="s">
        <v>40</v>
      </c>
      <c r="V7" s="8"/>
      <c r="W7" s="8"/>
      <c r="X7" s="9"/>
      <c r="Y7" s="9"/>
      <c r="Z7" s="9"/>
      <c r="AA7" s="12"/>
      <c r="AB7" s="12"/>
      <c r="AC7" s="39"/>
      <c r="AD7" s="12"/>
      <c r="AE7" s="12">
        <f>AB7+AC7+AD7+AA7</f>
        <v>0</v>
      </c>
    </row>
    <row r="8" spans="4:31" ht="12.75">
      <c r="D8" t="s">
        <v>59</v>
      </c>
      <c r="F8">
        <v>2019</v>
      </c>
      <c r="T8" s="12"/>
      <c r="U8" s="7" t="s">
        <v>41</v>
      </c>
      <c r="V8" s="8"/>
      <c r="W8" s="8"/>
      <c r="X8" s="9"/>
      <c r="Y8" s="9"/>
      <c r="Z8" s="9"/>
      <c r="AA8" s="12"/>
      <c r="AB8" s="12"/>
      <c r="AC8" s="39"/>
      <c r="AD8" s="12"/>
      <c r="AE8" s="12"/>
    </row>
    <row r="9" spans="4:31" ht="12.75">
      <c r="D9" t="s">
        <v>54</v>
      </c>
      <c r="F9" t="s">
        <v>149</v>
      </c>
      <c r="T9" s="12"/>
      <c r="U9" s="7" t="s">
        <v>42</v>
      </c>
      <c r="V9" s="8"/>
      <c r="W9" s="8"/>
      <c r="X9" s="9"/>
      <c r="Y9" s="9"/>
      <c r="Z9" s="9"/>
      <c r="AA9" s="12"/>
      <c r="AB9" s="12"/>
      <c r="AC9" s="39"/>
      <c r="AD9" s="12"/>
      <c r="AE9" s="12"/>
    </row>
    <row r="12" spans="1:33" ht="12.75">
      <c r="A12" s="4"/>
      <c r="B12" s="4"/>
      <c r="C12" s="43"/>
      <c r="D12" s="4"/>
      <c r="E12" s="4" t="s">
        <v>14</v>
      </c>
      <c r="F12" s="4"/>
      <c r="G12" s="4"/>
      <c r="H12" s="4" t="s">
        <v>17</v>
      </c>
      <c r="I12" s="4"/>
      <c r="J12" s="7" t="s">
        <v>19</v>
      </c>
      <c r="K12" s="8"/>
      <c r="L12" s="9"/>
      <c r="M12" s="7" t="s">
        <v>23</v>
      </c>
      <c r="N12" s="8"/>
      <c r="O12" s="9"/>
      <c r="P12" s="7" t="s">
        <v>24</v>
      </c>
      <c r="Q12" s="8"/>
      <c r="R12" s="9"/>
      <c r="S12" s="7" t="s">
        <v>25</v>
      </c>
      <c r="T12" s="8"/>
      <c r="U12" s="9"/>
      <c r="V12" s="7" t="s">
        <v>26</v>
      </c>
      <c r="W12" s="9"/>
      <c r="X12" s="4"/>
      <c r="Y12" s="66" t="s">
        <v>55</v>
      </c>
      <c r="Z12" s="67"/>
      <c r="AA12" s="68"/>
      <c r="AB12" s="4"/>
      <c r="AC12" s="43"/>
      <c r="AD12" s="4"/>
      <c r="AE12" s="4"/>
      <c r="AF12" s="43"/>
      <c r="AG12" s="4"/>
    </row>
    <row r="13" spans="1:33" ht="22.5">
      <c r="A13" s="5" t="s">
        <v>2</v>
      </c>
      <c r="B13" s="5" t="s">
        <v>12</v>
      </c>
      <c r="C13" s="58" t="s">
        <v>13</v>
      </c>
      <c r="D13" s="5" t="s">
        <v>4</v>
      </c>
      <c r="E13" s="5" t="s">
        <v>15</v>
      </c>
      <c r="F13" s="5" t="s">
        <v>5</v>
      </c>
      <c r="G13" s="5"/>
      <c r="H13" s="5" t="s">
        <v>18</v>
      </c>
      <c r="I13" s="5" t="s">
        <v>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15">
        <v>0.1</v>
      </c>
      <c r="Y13" s="15"/>
      <c r="Z13" s="15"/>
      <c r="AA13" s="15">
        <v>0.25</v>
      </c>
      <c r="AB13" s="15"/>
      <c r="AC13" s="58" t="s">
        <v>3</v>
      </c>
      <c r="AD13" s="15">
        <v>0.25</v>
      </c>
      <c r="AE13" s="5"/>
      <c r="AF13" s="58" t="s">
        <v>8</v>
      </c>
      <c r="AG13" s="5" t="s">
        <v>30</v>
      </c>
    </row>
    <row r="14" spans="1:33" ht="12.75">
      <c r="A14" s="5" t="s">
        <v>11</v>
      </c>
      <c r="B14" s="5"/>
      <c r="C14" s="58"/>
      <c r="D14" s="5"/>
      <c r="E14" s="5" t="s">
        <v>16</v>
      </c>
      <c r="F14" s="5" t="s">
        <v>45</v>
      </c>
      <c r="G14" s="5"/>
      <c r="H14" s="5"/>
      <c r="I14" s="5"/>
      <c r="J14" s="10" t="s">
        <v>20</v>
      </c>
      <c r="K14" s="11" t="s">
        <v>21</v>
      </c>
      <c r="L14" s="11" t="s">
        <v>22</v>
      </c>
      <c r="M14" s="11" t="s">
        <v>20</v>
      </c>
      <c r="N14" s="11" t="s">
        <v>21</v>
      </c>
      <c r="O14" s="11" t="s">
        <v>22</v>
      </c>
      <c r="P14" s="11" t="s">
        <v>20</v>
      </c>
      <c r="Q14" s="11" t="s">
        <v>21</v>
      </c>
      <c r="R14" s="11" t="s">
        <v>22</v>
      </c>
      <c r="S14" s="11" t="s">
        <v>20</v>
      </c>
      <c r="T14" s="11" t="s">
        <v>21</v>
      </c>
      <c r="U14" s="11" t="s">
        <v>22</v>
      </c>
      <c r="V14" s="5"/>
      <c r="W14" s="5"/>
      <c r="X14" s="5" t="s">
        <v>51</v>
      </c>
      <c r="Y14" s="5" t="s">
        <v>56</v>
      </c>
      <c r="Z14" s="5" t="s">
        <v>57</v>
      </c>
      <c r="AA14" s="5" t="s">
        <v>58</v>
      </c>
      <c r="AB14" s="5"/>
      <c r="AC14" s="58" t="s">
        <v>27</v>
      </c>
      <c r="AD14" s="5" t="s">
        <v>7</v>
      </c>
      <c r="AE14" s="5"/>
      <c r="AF14" s="58" t="s">
        <v>28</v>
      </c>
      <c r="AG14" s="5" t="s">
        <v>31</v>
      </c>
    </row>
    <row r="15" spans="1:33" ht="12.75">
      <c r="A15" s="6"/>
      <c r="B15" s="6"/>
      <c r="C15" s="4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 t="s">
        <v>52</v>
      </c>
      <c r="Y15" s="6"/>
      <c r="Z15" s="6"/>
      <c r="AA15" s="6"/>
      <c r="AB15" s="6"/>
      <c r="AC15" s="45"/>
      <c r="AD15" s="6"/>
      <c r="AE15" s="6"/>
      <c r="AF15" s="45" t="s">
        <v>29</v>
      </c>
      <c r="AG15" s="6" t="s">
        <v>32</v>
      </c>
    </row>
    <row r="16" spans="1:33" ht="12.75">
      <c r="A16" s="12">
        <v>1</v>
      </c>
      <c r="B16" s="12" t="s">
        <v>155</v>
      </c>
      <c r="C16" s="39" t="s">
        <v>147</v>
      </c>
      <c r="D16" s="12" t="s">
        <v>135</v>
      </c>
      <c r="E16" s="12"/>
      <c r="F16" s="12">
        <v>14</v>
      </c>
      <c r="G16" s="12"/>
      <c r="H16" s="12" t="s">
        <v>197</v>
      </c>
      <c r="I16" s="12"/>
      <c r="J16" s="12">
        <v>6</v>
      </c>
      <c r="K16" s="12">
        <v>15</v>
      </c>
      <c r="L16" s="12">
        <v>6</v>
      </c>
      <c r="M16" s="12">
        <f>(I16/18)*J16</f>
        <v>0</v>
      </c>
      <c r="N16" s="12">
        <f>(I16/18)*K16</f>
        <v>0</v>
      </c>
      <c r="O16" s="12">
        <f>(I16/18)*L16</f>
        <v>0</v>
      </c>
      <c r="P16" s="12"/>
      <c r="Q16" s="12"/>
      <c r="R16" s="12"/>
      <c r="S16" s="12"/>
      <c r="T16" s="12"/>
      <c r="U16" s="12"/>
      <c r="V16" s="16"/>
      <c r="W16" s="12"/>
      <c r="X16" s="12"/>
      <c r="Y16" s="16">
        <v>0.3</v>
      </c>
      <c r="Z16" s="12"/>
      <c r="AA16" s="12"/>
      <c r="AB16" s="12"/>
      <c r="AC16" s="39"/>
      <c r="AD16" s="12"/>
      <c r="AE16" s="12"/>
      <c r="AF16" s="39"/>
      <c r="AG16" s="12">
        <f>M16+N16+O16+S16+T16+U16+W16+X16+Z16+AA16+AC16+AD16+AF16</f>
        <v>0</v>
      </c>
    </row>
    <row r="17" spans="1:33" ht="12.75">
      <c r="A17" s="12"/>
      <c r="B17" s="12" t="s">
        <v>156</v>
      </c>
      <c r="C17" s="39"/>
      <c r="D17" s="12"/>
      <c r="E17" s="12"/>
      <c r="F17" s="12"/>
      <c r="G17" s="12"/>
      <c r="H17" s="12"/>
      <c r="I17" s="12"/>
      <c r="J17" s="57"/>
      <c r="K17" s="12"/>
      <c r="L17" s="12"/>
      <c r="M17" s="12">
        <v>0</v>
      </c>
      <c r="N17" s="12">
        <v>0</v>
      </c>
      <c r="O17" s="13">
        <v>0</v>
      </c>
      <c r="P17" s="12"/>
      <c r="Q17" s="12"/>
      <c r="R17" s="12"/>
      <c r="S17" s="12"/>
      <c r="T17" s="12"/>
      <c r="U17" s="12"/>
      <c r="V17" s="16"/>
      <c r="W17" s="12"/>
      <c r="X17" s="12"/>
      <c r="Y17" s="12"/>
      <c r="Z17" s="12"/>
      <c r="AA17" s="12"/>
      <c r="AB17" s="12"/>
      <c r="AC17" s="39"/>
      <c r="AD17" s="12"/>
      <c r="AE17" s="12"/>
      <c r="AF17" s="39"/>
      <c r="AG17" s="13">
        <f aca="true" t="shared" si="0" ref="AG17:AG71">M17+N17+O17+S17+T17+U17+W17+X17+Z17+AA17+AC17+AD17+AF17</f>
        <v>0</v>
      </c>
    </row>
    <row r="18" spans="1:33" ht="22.5">
      <c r="A18" s="12">
        <v>2</v>
      </c>
      <c r="B18" s="12" t="s">
        <v>150</v>
      </c>
      <c r="C18" s="39" t="s">
        <v>152</v>
      </c>
      <c r="D18" s="12" t="s">
        <v>154</v>
      </c>
      <c r="E18" s="12"/>
      <c r="F18" s="12">
        <v>4.5</v>
      </c>
      <c r="G18" s="12"/>
      <c r="H18" s="12" t="s">
        <v>196</v>
      </c>
      <c r="I18" s="12"/>
      <c r="J18" s="57" t="s">
        <v>291</v>
      </c>
      <c r="K18" s="12">
        <v>10</v>
      </c>
      <c r="L18" s="12">
        <v>3</v>
      </c>
      <c r="M18" s="12">
        <v>0</v>
      </c>
      <c r="N18" s="12">
        <f aca="true" t="shared" si="1" ref="N18:N71">(I18/18)*K18</f>
        <v>0</v>
      </c>
      <c r="O18" s="13">
        <f aca="true" t="shared" si="2" ref="O18:O71">(I18/18)*L18</f>
        <v>0</v>
      </c>
      <c r="P18" s="18">
        <v>5</v>
      </c>
      <c r="Q18" s="12">
        <v>6</v>
      </c>
      <c r="R18" s="12">
        <v>1.5</v>
      </c>
      <c r="S18" s="12"/>
      <c r="T18" s="12"/>
      <c r="U18" s="12"/>
      <c r="V18" s="16">
        <v>0.15</v>
      </c>
      <c r="W18" s="12"/>
      <c r="X18" s="12"/>
      <c r="Y18" s="12"/>
      <c r="Z18" s="12"/>
      <c r="AA18" s="12"/>
      <c r="AB18" s="12"/>
      <c r="AC18" s="39"/>
      <c r="AD18" s="12"/>
      <c r="AE18" s="12"/>
      <c r="AF18" s="39"/>
      <c r="AG18" s="13">
        <f t="shared" si="0"/>
        <v>0</v>
      </c>
    </row>
    <row r="19" spans="1:33" ht="12.75">
      <c r="A19" s="12"/>
      <c r="B19" s="12" t="s">
        <v>151</v>
      </c>
      <c r="C19" s="39" t="s">
        <v>153</v>
      </c>
      <c r="D19" s="12"/>
      <c r="E19" s="12"/>
      <c r="F19" s="12"/>
      <c r="G19" s="12"/>
      <c r="H19" s="12"/>
      <c r="I19" s="12"/>
      <c r="J19" s="12">
        <v>2</v>
      </c>
      <c r="K19" s="12"/>
      <c r="L19" s="12"/>
      <c r="M19" s="12">
        <f aca="true" t="shared" si="3" ref="M19:M48">(I19/18)*J19</f>
        <v>0</v>
      </c>
      <c r="N19" s="13">
        <f t="shared" si="1"/>
        <v>0</v>
      </c>
      <c r="O19" s="13">
        <f t="shared" si="2"/>
        <v>0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39"/>
      <c r="AD19" s="12"/>
      <c r="AE19" s="12"/>
      <c r="AF19" s="39"/>
      <c r="AG19" s="13">
        <f t="shared" si="0"/>
        <v>0</v>
      </c>
    </row>
    <row r="20" spans="1:33" ht="12.75">
      <c r="A20" s="12">
        <v>3</v>
      </c>
      <c r="B20" s="12" t="s">
        <v>157</v>
      </c>
      <c r="C20" s="39" t="s">
        <v>159</v>
      </c>
      <c r="D20" s="12" t="s">
        <v>135</v>
      </c>
      <c r="E20" s="12"/>
      <c r="F20" s="12">
        <v>20</v>
      </c>
      <c r="G20" s="12"/>
      <c r="H20" s="12" t="s">
        <v>161</v>
      </c>
      <c r="I20" s="12"/>
      <c r="J20" s="12"/>
      <c r="K20" s="12">
        <v>8</v>
      </c>
      <c r="L20" s="12">
        <v>7</v>
      </c>
      <c r="M20" s="12">
        <f t="shared" si="3"/>
        <v>0</v>
      </c>
      <c r="N20" s="13">
        <f t="shared" si="1"/>
        <v>0</v>
      </c>
      <c r="O20" s="13">
        <f t="shared" si="2"/>
        <v>0</v>
      </c>
      <c r="P20" s="12"/>
      <c r="Q20" s="12"/>
      <c r="R20" s="12"/>
      <c r="S20" s="12"/>
      <c r="T20" s="12"/>
      <c r="U20" s="12"/>
      <c r="V20" s="16">
        <v>0.15</v>
      </c>
      <c r="W20" s="12"/>
      <c r="X20" s="12"/>
      <c r="Y20" s="12"/>
      <c r="Z20" s="12"/>
      <c r="AA20" s="12"/>
      <c r="AB20" s="12"/>
      <c r="AC20" s="39"/>
      <c r="AD20" s="12"/>
      <c r="AE20" s="12"/>
      <c r="AF20" s="39"/>
      <c r="AG20" s="13">
        <f t="shared" si="0"/>
        <v>0</v>
      </c>
    </row>
    <row r="21" spans="1:33" ht="12.75">
      <c r="A21" s="12"/>
      <c r="B21" s="12" t="s">
        <v>158</v>
      </c>
      <c r="C21" s="39" t="s">
        <v>160</v>
      </c>
      <c r="D21" s="12"/>
      <c r="E21" s="12"/>
      <c r="F21" s="12"/>
      <c r="G21" s="12"/>
      <c r="H21" s="12" t="s">
        <v>196</v>
      </c>
      <c r="I21" s="12"/>
      <c r="J21" s="12"/>
      <c r="K21" s="12">
        <v>5</v>
      </c>
      <c r="L21" s="12">
        <v>3</v>
      </c>
      <c r="M21" s="12">
        <f t="shared" si="3"/>
        <v>0</v>
      </c>
      <c r="N21" s="13">
        <f t="shared" si="1"/>
        <v>0</v>
      </c>
      <c r="O21" s="13">
        <f t="shared" si="2"/>
        <v>0</v>
      </c>
      <c r="P21" s="12"/>
      <c r="Q21" s="12">
        <v>7.5</v>
      </c>
      <c r="R21" s="12">
        <v>3.5</v>
      </c>
      <c r="S21" s="12"/>
      <c r="T21" s="12"/>
      <c r="U21" s="12"/>
      <c r="V21" s="16"/>
      <c r="W21" s="13">
        <f>17697*V21</f>
        <v>0</v>
      </c>
      <c r="X21" s="13">
        <f>(M21+N21+O21)*10%</f>
        <v>0</v>
      </c>
      <c r="Y21" s="12"/>
      <c r="Z21" s="12"/>
      <c r="AA21" s="12"/>
      <c r="AB21" s="12"/>
      <c r="AC21" s="39"/>
      <c r="AD21" s="12"/>
      <c r="AE21" s="12"/>
      <c r="AF21" s="39"/>
      <c r="AG21" s="13">
        <f t="shared" si="0"/>
        <v>0</v>
      </c>
    </row>
    <row r="22" spans="1:33" ht="12.75">
      <c r="A22" s="12">
        <v>4</v>
      </c>
      <c r="B22" s="12" t="s">
        <v>163</v>
      </c>
      <c r="C22" s="40" t="s">
        <v>164</v>
      </c>
      <c r="D22" s="12" t="s">
        <v>135</v>
      </c>
      <c r="E22" s="12"/>
      <c r="F22" s="12">
        <v>30</v>
      </c>
      <c r="G22" s="12"/>
      <c r="H22" s="12" t="s">
        <v>197</v>
      </c>
      <c r="I22" s="12"/>
      <c r="J22" s="59">
        <v>2</v>
      </c>
      <c r="K22" s="59">
        <v>13</v>
      </c>
      <c r="L22" s="59">
        <v>5</v>
      </c>
      <c r="M22" s="12">
        <f t="shared" si="3"/>
        <v>0</v>
      </c>
      <c r="N22" s="13">
        <f t="shared" si="1"/>
        <v>0</v>
      </c>
      <c r="O22" s="13">
        <f t="shared" si="2"/>
        <v>0</v>
      </c>
      <c r="P22" s="12"/>
      <c r="Q22" s="12">
        <v>1</v>
      </c>
      <c r="R22" s="12"/>
      <c r="S22" s="12"/>
      <c r="T22" s="12"/>
      <c r="U22" s="12"/>
      <c r="V22" s="22">
        <v>0.15</v>
      </c>
      <c r="W22" s="13"/>
      <c r="X22" s="13">
        <f aca="true" t="shared" si="4" ref="X22:X69">(M22+N22+O22)*10%</f>
        <v>0</v>
      </c>
      <c r="Y22" s="12"/>
      <c r="Z22" s="12"/>
      <c r="AA22" s="12"/>
      <c r="AB22" s="12"/>
      <c r="AC22" s="39"/>
      <c r="AD22" s="12"/>
      <c r="AE22" s="12"/>
      <c r="AF22" s="39"/>
      <c r="AG22" s="13">
        <f t="shared" si="0"/>
        <v>0</v>
      </c>
    </row>
    <row r="23" spans="1:33" ht="12.75">
      <c r="A23" s="12"/>
      <c r="B23" s="12" t="s">
        <v>162</v>
      </c>
      <c r="C23" s="39"/>
      <c r="D23" s="12"/>
      <c r="E23" s="12"/>
      <c r="F23" s="12"/>
      <c r="G23" s="12"/>
      <c r="H23" s="12"/>
      <c r="I23" s="12"/>
      <c r="J23" s="12"/>
      <c r="K23" s="12"/>
      <c r="L23" s="12"/>
      <c r="M23" s="13">
        <f t="shared" si="3"/>
        <v>0</v>
      </c>
      <c r="N23" s="13">
        <f t="shared" si="1"/>
        <v>0</v>
      </c>
      <c r="O23" s="13">
        <f t="shared" si="2"/>
        <v>0</v>
      </c>
      <c r="P23" s="12"/>
      <c r="Q23" s="12"/>
      <c r="R23" s="12"/>
      <c r="S23" s="12"/>
      <c r="T23" s="12"/>
      <c r="U23" s="12"/>
      <c r="V23" s="16"/>
      <c r="W23" s="13">
        <f aca="true" t="shared" si="5" ref="W23:W71">17697*V23</f>
        <v>0</v>
      </c>
      <c r="X23" s="13">
        <f t="shared" si="4"/>
        <v>0</v>
      </c>
      <c r="Y23" s="16"/>
      <c r="Z23" s="12"/>
      <c r="AA23" s="12"/>
      <c r="AB23" s="12"/>
      <c r="AC23" s="39"/>
      <c r="AD23" s="12"/>
      <c r="AE23" s="12"/>
      <c r="AF23" s="39"/>
      <c r="AG23" s="13">
        <f t="shared" si="0"/>
        <v>0</v>
      </c>
    </row>
    <row r="24" spans="1:33" ht="12.75">
      <c r="A24" s="12">
        <v>5</v>
      </c>
      <c r="B24" s="12" t="s">
        <v>254</v>
      </c>
      <c r="C24" s="39" t="s">
        <v>251</v>
      </c>
      <c r="D24" s="12" t="s">
        <v>255</v>
      </c>
      <c r="E24" s="12"/>
      <c r="F24" s="12">
        <v>2</v>
      </c>
      <c r="G24" s="12"/>
      <c r="H24" s="12" t="s">
        <v>134</v>
      </c>
      <c r="I24" s="12"/>
      <c r="J24" s="12"/>
      <c r="K24" s="12"/>
      <c r="L24" s="12"/>
      <c r="M24" s="13"/>
      <c r="N24" s="13"/>
      <c r="O24" s="13"/>
      <c r="P24" s="12"/>
      <c r="Q24" s="12"/>
      <c r="R24" s="12"/>
      <c r="S24" s="12"/>
      <c r="T24" s="12"/>
      <c r="U24" s="12"/>
      <c r="V24" s="16"/>
      <c r="W24" s="13"/>
      <c r="X24" s="13"/>
      <c r="Y24" s="16"/>
      <c r="Z24" s="12"/>
      <c r="AA24" s="12"/>
      <c r="AB24" s="12"/>
      <c r="AC24" s="39" t="s">
        <v>256</v>
      </c>
      <c r="AD24" s="12"/>
      <c r="AE24" s="12"/>
      <c r="AF24" s="39"/>
      <c r="AG24" s="13"/>
    </row>
    <row r="25" spans="1:33" ht="22.5">
      <c r="A25" s="12">
        <v>6</v>
      </c>
      <c r="B25" s="12" t="s">
        <v>165</v>
      </c>
      <c r="C25" s="39" t="s">
        <v>167</v>
      </c>
      <c r="D25" s="12" t="s">
        <v>154</v>
      </c>
      <c r="E25" s="12"/>
      <c r="F25" s="12">
        <v>6</v>
      </c>
      <c r="G25" s="12"/>
      <c r="H25" s="12" t="s">
        <v>134</v>
      </c>
      <c r="I25" s="12"/>
      <c r="J25" s="12"/>
      <c r="K25" s="12"/>
      <c r="L25" s="12"/>
      <c r="M25" s="13">
        <f t="shared" si="3"/>
        <v>0</v>
      </c>
      <c r="N25" s="13">
        <f t="shared" si="1"/>
        <v>0</v>
      </c>
      <c r="O25" s="13">
        <f t="shared" si="2"/>
        <v>0</v>
      </c>
      <c r="P25" s="12"/>
      <c r="Q25" s="12"/>
      <c r="R25" s="12"/>
      <c r="S25" s="12"/>
      <c r="T25" s="12"/>
      <c r="U25" s="12"/>
      <c r="V25" s="22"/>
      <c r="W25" s="13">
        <f t="shared" si="5"/>
        <v>0</v>
      </c>
      <c r="X25" s="13">
        <f t="shared" si="4"/>
        <v>0</v>
      </c>
      <c r="Y25" s="12"/>
      <c r="Z25" s="12"/>
      <c r="AA25" s="12"/>
      <c r="AB25" s="12"/>
      <c r="AC25" s="39" t="s">
        <v>168</v>
      </c>
      <c r="AD25" s="12"/>
      <c r="AE25" s="12"/>
      <c r="AF25" s="39" t="s">
        <v>169</v>
      </c>
      <c r="AG25" s="13">
        <f>AH23</f>
        <v>0</v>
      </c>
    </row>
    <row r="26" spans="1:33" ht="12.75">
      <c r="A26" s="12"/>
      <c r="B26" s="12" t="s">
        <v>166</v>
      </c>
      <c r="C26" s="39"/>
      <c r="D26" s="12"/>
      <c r="E26" s="12"/>
      <c r="F26" s="12"/>
      <c r="G26" s="12"/>
      <c r="H26" s="12"/>
      <c r="I26" s="12"/>
      <c r="J26" s="12"/>
      <c r="K26" s="12"/>
      <c r="L26" s="12"/>
      <c r="M26" s="13">
        <f t="shared" si="3"/>
        <v>0</v>
      </c>
      <c r="N26" s="13">
        <f t="shared" si="1"/>
        <v>0</v>
      </c>
      <c r="O26" s="13">
        <f t="shared" si="2"/>
        <v>0</v>
      </c>
      <c r="P26" s="12"/>
      <c r="Q26" s="12"/>
      <c r="R26" s="12"/>
      <c r="S26" s="12"/>
      <c r="T26" s="12"/>
      <c r="U26" s="12"/>
      <c r="V26" s="17"/>
      <c r="W26" s="13">
        <f t="shared" si="5"/>
        <v>0</v>
      </c>
      <c r="X26" s="13">
        <f t="shared" si="4"/>
        <v>0</v>
      </c>
      <c r="Y26" s="12"/>
      <c r="Z26" s="12"/>
      <c r="AA26" s="12"/>
      <c r="AB26" s="12"/>
      <c r="AC26" s="39"/>
      <c r="AD26" s="12"/>
      <c r="AE26" s="12"/>
      <c r="AF26" s="39"/>
      <c r="AG26" s="13">
        <f t="shared" si="0"/>
        <v>0</v>
      </c>
    </row>
    <row r="27" spans="1:33" ht="12.75">
      <c r="A27" s="12">
        <v>7</v>
      </c>
      <c r="B27" s="12" t="s">
        <v>170</v>
      </c>
      <c r="C27" s="40" t="s">
        <v>172</v>
      </c>
      <c r="D27" s="12" t="s">
        <v>135</v>
      </c>
      <c r="E27" s="12"/>
      <c r="F27" s="12">
        <v>26.6</v>
      </c>
      <c r="G27" s="12"/>
      <c r="H27" s="12" t="s">
        <v>195</v>
      </c>
      <c r="I27" s="12"/>
      <c r="J27" s="12"/>
      <c r="K27" s="12">
        <v>20</v>
      </c>
      <c r="L27" s="12">
        <v>5</v>
      </c>
      <c r="M27" s="13">
        <f t="shared" si="3"/>
        <v>0</v>
      </c>
      <c r="N27" s="13">
        <f t="shared" si="1"/>
        <v>0</v>
      </c>
      <c r="O27" s="13">
        <f t="shared" si="2"/>
        <v>0</v>
      </c>
      <c r="P27" s="12"/>
      <c r="Q27" s="12">
        <v>10</v>
      </c>
      <c r="R27" s="12">
        <v>2.5</v>
      </c>
      <c r="S27" s="12"/>
      <c r="T27" s="12"/>
      <c r="U27" s="12"/>
      <c r="V27" s="22"/>
      <c r="W27" s="13">
        <f t="shared" si="5"/>
        <v>0</v>
      </c>
      <c r="X27" s="13">
        <f t="shared" si="4"/>
        <v>0</v>
      </c>
      <c r="Y27" s="16"/>
      <c r="Z27" s="16"/>
      <c r="AA27" s="12"/>
      <c r="AB27" s="12"/>
      <c r="AC27" s="39"/>
      <c r="AD27" s="12"/>
      <c r="AE27" s="12"/>
      <c r="AF27" s="39"/>
      <c r="AG27" s="13">
        <f t="shared" si="0"/>
        <v>0</v>
      </c>
    </row>
    <row r="28" spans="1:33" ht="22.5">
      <c r="A28" s="12"/>
      <c r="B28" s="12" t="s">
        <v>171</v>
      </c>
      <c r="C28" s="39" t="s">
        <v>173</v>
      </c>
      <c r="D28" s="12"/>
      <c r="E28" s="12"/>
      <c r="F28" s="12"/>
      <c r="G28" s="12"/>
      <c r="H28" s="12"/>
      <c r="I28" s="12"/>
      <c r="J28" s="12"/>
      <c r="K28" s="12"/>
      <c r="L28" s="12"/>
      <c r="M28" s="13">
        <f>(I28/24)*J28</f>
        <v>0</v>
      </c>
      <c r="N28" s="13">
        <f t="shared" si="1"/>
        <v>0</v>
      </c>
      <c r="O28" s="13">
        <f t="shared" si="2"/>
        <v>0</v>
      </c>
      <c r="P28" s="12"/>
      <c r="Q28" s="12"/>
      <c r="R28" s="12"/>
      <c r="S28" s="12"/>
      <c r="T28" s="12"/>
      <c r="U28" s="12"/>
      <c r="V28" s="17"/>
      <c r="W28" s="13">
        <f t="shared" si="5"/>
        <v>0</v>
      </c>
      <c r="X28" s="13">
        <f t="shared" si="4"/>
        <v>0</v>
      </c>
      <c r="Y28" s="12"/>
      <c r="Z28" s="12"/>
      <c r="AA28" s="12"/>
      <c r="AB28" s="12"/>
      <c r="AC28" s="39"/>
      <c r="AD28" s="12"/>
      <c r="AE28" s="12"/>
      <c r="AF28" s="39"/>
      <c r="AG28" s="13">
        <f t="shared" si="0"/>
        <v>0</v>
      </c>
    </row>
    <row r="29" spans="1:33" ht="12.75">
      <c r="A29" s="12">
        <v>8</v>
      </c>
      <c r="B29" s="12" t="s">
        <v>257</v>
      </c>
      <c r="C29" s="39" t="s">
        <v>258</v>
      </c>
      <c r="D29" s="12" t="s">
        <v>255</v>
      </c>
      <c r="E29" s="12"/>
      <c r="F29" s="12">
        <v>6</v>
      </c>
      <c r="G29" s="12"/>
      <c r="H29" s="12" t="s">
        <v>259</v>
      </c>
      <c r="I29" s="12"/>
      <c r="J29" s="12">
        <v>22</v>
      </c>
      <c r="K29" s="12">
        <v>1</v>
      </c>
      <c r="L29" s="12"/>
      <c r="M29" s="13"/>
      <c r="N29" s="13"/>
      <c r="O29" s="13"/>
      <c r="P29" s="12">
        <v>5</v>
      </c>
      <c r="Q29" s="12"/>
      <c r="R29" s="12"/>
      <c r="S29" s="12"/>
      <c r="T29" s="12"/>
      <c r="U29" s="12"/>
      <c r="V29" s="17">
        <v>0.125</v>
      </c>
      <c r="W29" s="13"/>
      <c r="X29" s="13"/>
      <c r="Y29" s="12"/>
      <c r="Z29" s="12"/>
      <c r="AA29" s="12"/>
      <c r="AB29" s="12"/>
      <c r="AC29" s="39"/>
      <c r="AD29" s="12"/>
      <c r="AE29" s="12"/>
      <c r="AF29" s="39"/>
      <c r="AG29" s="13"/>
    </row>
    <row r="30" spans="1:33" ht="22.5">
      <c r="A30" s="12">
        <v>9</v>
      </c>
      <c r="B30" s="12" t="s">
        <v>174</v>
      </c>
      <c r="C30" s="39" t="s">
        <v>176</v>
      </c>
      <c r="D30" s="12" t="s">
        <v>135</v>
      </c>
      <c r="E30" s="12"/>
      <c r="F30" s="12">
        <v>22</v>
      </c>
      <c r="G30" s="12"/>
      <c r="H30" s="12" t="s">
        <v>197</v>
      </c>
      <c r="I30" s="12"/>
      <c r="J30" s="12">
        <v>9</v>
      </c>
      <c r="K30" s="59">
        <v>12</v>
      </c>
      <c r="L30" s="59">
        <v>5</v>
      </c>
      <c r="M30" s="13">
        <f>(I30/24)*J30</f>
        <v>0</v>
      </c>
      <c r="N30" s="13">
        <f t="shared" si="1"/>
        <v>0</v>
      </c>
      <c r="O30" s="13">
        <f t="shared" si="2"/>
        <v>0</v>
      </c>
      <c r="P30" s="12">
        <v>7</v>
      </c>
      <c r="Q30" s="12">
        <v>6</v>
      </c>
      <c r="R30" s="12">
        <v>2.5</v>
      </c>
      <c r="S30" s="12"/>
      <c r="T30" s="12"/>
      <c r="U30" s="12"/>
      <c r="V30" s="12"/>
      <c r="W30" s="13">
        <f t="shared" si="5"/>
        <v>0</v>
      </c>
      <c r="X30" s="13">
        <f t="shared" si="4"/>
        <v>0</v>
      </c>
      <c r="Y30" s="12"/>
      <c r="Z30" s="12"/>
      <c r="AA30" s="12"/>
      <c r="AB30" s="12"/>
      <c r="AC30" s="39"/>
      <c r="AD30" s="12"/>
      <c r="AE30" s="12"/>
      <c r="AF30" s="39"/>
      <c r="AG30" s="13">
        <f t="shared" si="0"/>
        <v>0</v>
      </c>
    </row>
    <row r="31" spans="1:33" ht="12.75">
      <c r="A31" s="12"/>
      <c r="B31" s="12" t="s">
        <v>175</v>
      </c>
      <c r="C31" s="39" t="s">
        <v>177</v>
      </c>
      <c r="D31" s="12"/>
      <c r="E31" s="12"/>
      <c r="F31" s="12"/>
      <c r="G31" s="12"/>
      <c r="H31" s="12"/>
      <c r="I31" s="12"/>
      <c r="J31" s="57" t="s">
        <v>145</v>
      </c>
      <c r="K31" s="12"/>
      <c r="L31" s="12"/>
      <c r="M31" s="13"/>
      <c r="N31" s="13">
        <f t="shared" si="1"/>
        <v>0</v>
      </c>
      <c r="O31" s="13">
        <f t="shared" si="2"/>
        <v>0</v>
      </c>
      <c r="P31" s="12"/>
      <c r="Q31" s="12"/>
      <c r="R31" s="12"/>
      <c r="S31" s="12"/>
      <c r="T31" s="12"/>
      <c r="U31" s="12"/>
      <c r="V31" s="16">
        <v>0.15</v>
      </c>
      <c r="W31" s="13">
        <v>0</v>
      </c>
      <c r="X31" s="13">
        <f t="shared" si="4"/>
        <v>0</v>
      </c>
      <c r="Y31" s="12"/>
      <c r="Z31" s="12"/>
      <c r="AA31" s="12"/>
      <c r="AB31" s="12"/>
      <c r="AC31" s="39"/>
      <c r="AD31" s="12"/>
      <c r="AE31" s="12"/>
      <c r="AF31" s="39"/>
      <c r="AG31" s="13">
        <f t="shared" si="0"/>
        <v>0</v>
      </c>
    </row>
    <row r="32" spans="1:33" ht="22.5">
      <c r="A32" s="12">
        <v>10</v>
      </c>
      <c r="B32" s="12" t="s">
        <v>260</v>
      </c>
      <c r="C32" s="39" t="s">
        <v>152</v>
      </c>
      <c r="D32" s="12" t="s">
        <v>255</v>
      </c>
      <c r="E32" s="12"/>
      <c r="F32" s="12">
        <v>9</v>
      </c>
      <c r="G32" s="12"/>
      <c r="H32" s="12" t="s">
        <v>248</v>
      </c>
      <c r="I32" s="12"/>
      <c r="J32" s="57" t="s">
        <v>292</v>
      </c>
      <c r="K32" s="12">
        <v>17</v>
      </c>
      <c r="L32" s="12">
        <v>1</v>
      </c>
      <c r="M32" s="13"/>
      <c r="N32" s="13"/>
      <c r="O32" s="13"/>
      <c r="P32" s="14"/>
      <c r="Q32" s="12">
        <v>7.5</v>
      </c>
      <c r="R32" s="12">
        <v>0.5</v>
      </c>
      <c r="S32" s="12"/>
      <c r="T32" s="12"/>
      <c r="U32" s="12"/>
      <c r="V32" s="64">
        <v>0.15</v>
      </c>
      <c r="W32" s="13"/>
      <c r="X32" s="13"/>
      <c r="Y32" s="12"/>
      <c r="Z32" s="12"/>
      <c r="AA32" s="12"/>
      <c r="AB32" s="12"/>
      <c r="AC32" s="39"/>
      <c r="AD32" s="12"/>
      <c r="AE32" s="12"/>
      <c r="AF32" s="39"/>
      <c r="AG32" s="13"/>
    </row>
    <row r="33" spans="1:33" ht="12.75">
      <c r="A33" s="12">
        <v>11</v>
      </c>
      <c r="B33" s="12" t="s">
        <v>261</v>
      </c>
      <c r="C33" s="39" t="s">
        <v>223</v>
      </c>
      <c r="D33" s="12" t="s">
        <v>135</v>
      </c>
      <c r="E33" s="12"/>
      <c r="F33" s="12">
        <v>36</v>
      </c>
      <c r="G33" s="12"/>
      <c r="H33" s="12" t="s">
        <v>259</v>
      </c>
      <c r="I33" s="12"/>
      <c r="J33" s="57"/>
      <c r="K33" s="12">
        <v>6</v>
      </c>
      <c r="L33" s="12">
        <v>3</v>
      </c>
      <c r="M33" s="13"/>
      <c r="N33" s="13"/>
      <c r="O33" s="13"/>
      <c r="P33" s="14"/>
      <c r="Q33" s="12">
        <v>3</v>
      </c>
      <c r="R33" s="12">
        <v>1.5</v>
      </c>
      <c r="S33" s="12"/>
      <c r="T33" s="12"/>
      <c r="U33" s="12"/>
      <c r="V33" s="64"/>
      <c r="W33" s="13"/>
      <c r="X33" s="13"/>
      <c r="Y33" s="12"/>
      <c r="Z33" s="12"/>
      <c r="AA33" s="12"/>
      <c r="AB33" s="12"/>
      <c r="AC33" s="39"/>
      <c r="AD33" s="12"/>
      <c r="AE33" s="12"/>
      <c r="AF33" s="39"/>
      <c r="AG33" s="13"/>
    </row>
    <row r="34" spans="1:33" ht="22.5">
      <c r="A34" s="12">
        <v>12</v>
      </c>
      <c r="B34" s="12" t="s">
        <v>262</v>
      </c>
      <c r="C34" s="39" t="s">
        <v>268</v>
      </c>
      <c r="D34" s="12" t="s">
        <v>255</v>
      </c>
      <c r="E34" s="12"/>
      <c r="F34" s="12">
        <v>21</v>
      </c>
      <c r="G34" s="12"/>
      <c r="H34" s="12" t="s">
        <v>161</v>
      </c>
      <c r="I34" s="12"/>
      <c r="J34" s="57"/>
      <c r="K34" s="12">
        <v>13</v>
      </c>
      <c r="L34" s="12"/>
      <c r="M34" s="13"/>
      <c r="N34" s="13"/>
      <c r="O34" s="13"/>
      <c r="P34" s="14"/>
      <c r="Q34" s="12">
        <v>9</v>
      </c>
      <c r="R34" s="12"/>
      <c r="S34" s="12"/>
      <c r="T34" s="12"/>
      <c r="U34" s="12"/>
      <c r="V34" s="64"/>
      <c r="W34" s="13"/>
      <c r="X34" s="13"/>
      <c r="Y34" s="12"/>
      <c r="Z34" s="12"/>
      <c r="AA34" s="12"/>
      <c r="AB34" s="12"/>
      <c r="AC34" s="39" t="s">
        <v>263</v>
      </c>
      <c r="AD34" s="12"/>
      <c r="AE34" s="12"/>
      <c r="AF34" s="39"/>
      <c r="AG34" s="13"/>
    </row>
    <row r="35" spans="1:33" ht="12.75">
      <c r="A35" s="12">
        <v>13</v>
      </c>
      <c r="B35" s="12" t="s">
        <v>264</v>
      </c>
      <c r="C35" s="39" t="s">
        <v>265</v>
      </c>
      <c r="D35" s="12" t="s">
        <v>255</v>
      </c>
      <c r="E35" s="12"/>
      <c r="F35" s="12">
        <v>8</v>
      </c>
      <c r="G35" s="12"/>
      <c r="H35" s="12" t="s">
        <v>259</v>
      </c>
      <c r="I35" s="12"/>
      <c r="J35" s="57">
        <v>19</v>
      </c>
      <c r="K35" s="12"/>
      <c r="L35" s="12"/>
      <c r="M35" s="13"/>
      <c r="N35" s="13"/>
      <c r="O35" s="13"/>
      <c r="P35" s="14"/>
      <c r="Q35" s="12"/>
      <c r="R35" s="12"/>
      <c r="S35" s="12"/>
      <c r="T35" s="12"/>
      <c r="U35" s="12"/>
      <c r="V35" s="64"/>
      <c r="W35" s="13"/>
      <c r="X35" s="13"/>
      <c r="Y35" s="12"/>
      <c r="Z35" s="12"/>
      <c r="AA35" s="12"/>
      <c r="AB35" s="12"/>
      <c r="AC35" s="39"/>
      <c r="AD35" s="12"/>
      <c r="AE35" s="12"/>
      <c r="AF35" s="39"/>
      <c r="AG35" s="13"/>
    </row>
    <row r="36" spans="1:33" ht="12.75">
      <c r="A36" s="12"/>
      <c r="B36" s="12"/>
      <c r="C36" s="39" t="s">
        <v>266</v>
      </c>
      <c r="D36" s="12"/>
      <c r="E36" s="12"/>
      <c r="F36" s="12"/>
      <c r="G36" s="12"/>
      <c r="H36" s="12"/>
      <c r="I36" s="12"/>
      <c r="J36" s="57">
        <v>8</v>
      </c>
      <c r="K36" s="12"/>
      <c r="L36" s="12"/>
      <c r="M36" s="13"/>
      <c r="N36" s="13"/>
      <c r="O36" s="13"/>
      <c r="P36" s="14"/>
      <c r="Q36" s="12"/>
      <c r="R36" s="12"/>
      <c r="S36" s="12"/>
      <c r="T36" s="12"/>
      <c r="U36" s="12"/>
      <c r="V36" s="64"/>
      <c r="W36" s="13"/>
      <c r="X36" s="13"/>
      <c r="Y36" s="12"/>
      <c r="Z36" s="12"/>
      <c r="AA36" s="12"/>
      <c r="AB36" s="12"/>
      <c r="AC36" s="39"/>
      <c r="AD36" s="12"/>
      <c r="AE36" s="12"/>
      <c r="AF36" s="39"/>
      <c r="AG36" s="13"/>
    </row>
    <row r="37" spans="1:33" ht="12.75">
      <c r="A37" s="12">
        <v>14</v>
      </c>
      <c r="B37" s="12" t="s">
        <v>178</v>
      </c>
      <c r="C37" s="39" t="s">
        <v>180</v>
      </c>
      <c r="D37" s="12" t="s">
        <v>135</v>
      </c>
      <c r="E37" s="12"/>
      <c r="F37" s="12">
        <v>29</v>
      </c>
      <c r="G37" s="12"/>
      <c r="H37" s="12" t="s">
        <v>161</v>
      </c>
      <c r="I37" s="12"/>
      <c r="J37" s="12"/>
      <c r="K37" s="12">
        <v>20</v>
      </c>
      <c r="L37" s="12">
        <v>6</v>
      </c>
      <c r="M37" s="13">
        <f t="shared" si="3"/>
        <v>0</v>
      </c>
      <c r="N37" s="13">
        <f t="shared" si="1"/>
        <v>0</v>
      </c>
      <c r="O37" s="13">
        <f t="shared" si="2"/>
        <v>0</v>
      </c>
      <c r="Q37" s="12">
        <v>15</v>
      </c>
      <c r="R37" s="12">
        <v>3</v>
      </c>
      <c r="S37" s="12"/>
      <c r="T37" s="12"/>
      <c r="U37" s="12"/>
      <c r="V37" s="65">
        <v>0.15</v>
      </c>
      <c r="W37" s="13">
        <v>0</v>
      </c>
      <c r="X37" s="13">
        <f t="shared" si="4"/>
        <v>0</v>
      </c>
      <c r="Y37" s="12"/>
      <c r="Z37" s="12"/>
      <c r="AA37" s="12"/>
      <c r="AB37" s="12"/>
      <c r="AC37" s="39"/>
      <c r="AD37" s="12"/>
      <c r="AE37" s="12"/>
      <c r="AF37" s="39"/>
      <c r="AG37" s="13">
        <f t="shared" si="0"/>
        <v>0</v>
      </c>
    </row>
    <row r="38" spans="1:33" ht="12.75">
      <c r="A38" s="12"/>
      <c r="B38" s="12" t="s">
        <v>179</v>
      </c>
      <c r="C38" s="39"/>
      <c r="D38" s="12"/>
      <c r="E38" s="12"/>
      <c r="F38" s="12"/>
      <c r="G38" s="12"/>
      <c r="H38" s="12"/>
      <c r="I38" s="12"/>
      <c r="J38" s="12"/>
      <c r="K38" s="12"/>
      <c r="L38" s="12"/>
      <c r="M38" s="13">
        <f t="shared" si="3"/>
        <v>0</v>
      </c>
      <c r="N38" s="13">
        <f t="shared" si="1"/>
        <v>0</v>
      </c>
      <c r="O38" s="13">
        <f t="shared" si="2"/>
        <v>0</v>
      </c>
      <c r="P38" s="12"/>
      <c r="Q38" s="12"/>
      <c r="R38" s="12"/>
      <c r="S38" s="12"/>
      <c r="T38" s="12"/>
      <c r="U38" s="12"/>
      <c r="V38" s="17"/>
      <c r="W38" s="13">
        <f t="shared" si="5"/>
        <v>0</v>
      </c>
      <c r="X38" s="13">
        <f t="shared" si="4"/>
        <v>0</v>
      </c>
      <c r="Y38" s="12"/>
      <c r="Z38" s="12"/>
      <c r="AA38" s="12"/>
      <c r="AB38" s="12"/>
      <c r="AC38" s="39"/>
      <c r="AD38" s="12"/>
      <c r="AE38" s="12"/>
      <c r="AF38" s="39"/>
      <c r="AG38" s="13">
        <f t="shared" si="0"/>
        <v>0</v>
      </c>
    </row>
    <row r="39" spans="1:33" ht="12.75">
      <c r="A39" s="12">
        <v>15</v>
      </c>
      <c r="B39" s="12" t="s">
        <v>181</v>
      </c>
      <c r="C39" s="39" t="s">
        <v>183</v>
      </c>
      <c r="D39" s="12" t="s">
        <v>135</v>
      </c>
      <c r="E39" s="12"/>
      <c r="F39" s="12">
        <v>29</v>
      </c>
      <c r="G39" s="12"/>
      <c r="H39" s="12" t="s">
        <v>161</v>
      </c>
      <c r="I39" s="12"/>
      <c r="J39" s="12">
        <v>1</v>
      </c>
      <c r="K39" s="12">
        <v>9</v>
      </c>
      <c r="L39" s="12">
        <v>8</v>
      </c>
      <c r="M39" s="13">
        <f t="shared" si="3"/>
        <v>0</v>
      </c>
      <c r="N39" s="13">
        <f t="shared" si="1"/>
        <v>0</v>
      </c>
      <c r="O39" s="13">
        <f t="shared" si="2"/>
        <v>0</v>
      </c>
      <c r="P39" s="12"/>
      <c r="Q39" s="12">
        <v>5</v>
      </c>
      <c r="R39" s="12">
        <v>3</v>
      </c>
      <c r="S39" s="12"/>
      <c r="T39" s="12"/>
      <c r="U39" s="12"/>
      <c r="V39" s="16">
        <v>0.15</v>
      </c>
      <c r="W39" s="13">
        <v>0</v>
      </c>
      <c r="X39" s="13">
        <f t="shared" si="4"/>
        <v>0</v>
      </c>
      <c r="Y39" s="16">
        <v>0.7</v>
      </c>
      <c r="Z39" s="12"/>
      <c r="AA39" s="12"/>
      <c r="AB39" s="12"/>
      <c r="AC39" s="39"/>
      <c r="AD39" s="12"/>
      <c r="AE39" s="12"/>
      <c r="AF39" s="39"/>
      <c r="AG39" s="13">
        <f t="shared" si="0"/>
        <v>0</v>
      </c>
    </row>
    <row r="40" spans="1:33" ht="12.75">
      <c r="A40" s="12"/>
      <c r="B40" s="12" t="s">
        <v>182</v>
      </c>
      <c r="C40" s="39"/>
      <c r="D40" s="12"/>
      <c r="E40" s="12"/>
      <c r="F40" s="12"/>
      <c r="G40" s="12"/>
      <c r="H40" s="12"/>
      <c r="I40" s="12"/>
      <c r="J40" s="12"/>
      <c r="K40" s="12"/>
      <c r="L40" s="12"/>
      <c r="M40" s="13">
        <f t="shared" si="3"/>
        <v>0</v>
      </c>
      <c r="N40" s="13">
        <f t="shared" si="1"/>
        <v>0</v>
      </c>
      <c r="O40" s="13">
        <f t="shared" si="2"/>
        <v>0</v>
      </c>
      <c r="P40" s="12"/>
      <c r="Q40" s="12"/>
      <c r="R40" s="12"/>
      <c r="S40" s="12"/>
      <c r="T40" s="12"/>
      <c r="U40" s="12"/>
      <c r="V40" s="16"/>
      <c r="W40" s="13">
        <f t="shared" si="5"/>
        <v>0</v>
      </c>
      <c r="X40" s="13">
        <f t="shared" si="4"/>
        <v>0</v>
      </c>
      <c r="Y40" s="12"/>
      <c r="Z40" s="12"/>
      <c r="AA40" s="12"/>
      <c r="AB40" s="12"/>
      <c r="AC40" s="39"/>
      <c r="AD40" s="12"/>
      <c r="AE40" s="12"/>
      <c r="AF40" s="39"/>
      <c r="AG40" s="13">
        <f t="shared" si="0"/>
        <v>0</v>
      </c>
    </row>
    <row r="41" spans="1:33" ht="12.75">
      <c r="A41" s="12">
        <v>16</v>
      </c>
      <c r="B41" s="12" t="s">
        <v>267</v>
      </c>
      <c r="C41" s="39" t="s">
        <v>172</v>
      </c>
      <c r="D41" s="12" t="s">
        <v>135</v>
      </c>
      <c r="E41" s="12"/>
      <c r="F41" s="12">
        <v>5</v>
      </c>
      <c r="G41" s="12"/>
      <c r="H41" s="12" t="s">
        <v>259</v>
      </c>
      <c r="I41" s="12"/>
      <c r="J41" s="14"/>
      <c r="K41" s="12">
        <v>6</v>
      </c>
      <c r="L41" s="12">
        <v>4</v>
      </c>
      <c r="M41" s="13"/>
      <c r="N41" s="13"/>
      <c r="O41" s="13"/>
      <c r="P41" s="12"/>
      <c r="Q41" s="12">
        <v>2.5</v>
      </c>
      <c r="R41" s="12">
        <v>1</v>
      </c>
      <c r="S41" s="12"/>
      <c r="T41" s="12"/>
      <c r="U41" s="12"/>
      <c r="V41" s="16">
        <v>0.15</v>
      </c>
      <c r="W41" s="13"/>
      <c r="X41" s="13"/>
      <c r="Y41" s="12"/>
      <c r="Z41" s="12"/>
      <c r="AA41" s="12"/>
      <c r="AB41" s="12"/>
      <c r="AC41" s="39"/>
      <c r="AD41" s="12"/>
      <c r="AE41" s="12"/>
      <c r="AF41" s="39"/>
      <c r="AG41" s="13"/>
    </row>
    <row r="42" spans="1:33" ht="12.75">
      <c r="A42" s="12">
        <v>17</v>
      </c>
      <c r="B42" s="12" t="s">
        <v>184</v>
      </c>
      <c r="C42" s="39" t="s">
        <v>186</v>
      </c>
      <c r="D42" s="12" t="s">
        <v>135</v>
      </c>
      <c r="E42" s="12"/>
      <c r="F42" s="12">
        <v>24</v>
      </c>
      <c r="G42" s="12"/>
      <c r="H42" s="12" t="s">
        <v>195</v>
      </c>
      <c r="I42" s="12"/>
      <c r="J42" s="18">
        <v>19</v>
      </c>
      <c r="K42" s="12"/>
      <c r="L42" s="12"/>
      <c r="M42" s="13">
        <f t="shared" si="3"/>
        <v>0</v>
      </c>
      <c r="N42" s="13">
        <f t="shared" si="1"/>
        <v>0</v>
      </c>
      <c r="O42" s="13">
        <f t="shared" si="2"/>
        <v>0</v>
      </c>
      <c r="P42" s="12">
        <v>6</v>
      </c>
      <c r="Q42" s="12"/>
      <c r="R42" s="12"/>
      <c r="S42" s="12"/>
      <c r="T42" s="12"/>
      <c r="U42" s="12"/>
      <c r="V42" s="16">
        <v>0.125</v>
      </c>
      <c r="W42" s="13">
        <v>0</v>
      </c>
      <c r="X42" s="13">
        <f t="shared" si="4"/>
        <v>0</v>
      </c>
      <c r="Y42" s="12"/>
      <c r="Z42" s="12"/>
      <c r="AA42" s="12"/>
      <c r="AB42" s="12"/>
      <c r="AC42" s="39"/>
      <c r="AD42" s="12"/>
      <c r="AE42" s="12"/>
      <c r="AF42" s="39"/>
      <c r="AG42" s="13">
        <f t="shared" si="0"/>
        <v>0</v>
      </c>
    </row>
    <row r="43" spans="1:33" ht="12.75">
      <c r="A43" s="12"/>
      <c r="B43" s="12" t="s">
        <v>185</v>
      </c>
      <c r="C43" s="39"/>
      <c r="D43" s="12"/>
      <c r="E43" s="12"/>
      <c r="F43" s="12"/>
      <c r="G43" s="12"/>
      <c r="H43" s="12"/>
      <c r="I43" s="12"/>
      <c r="J43" s="12"/>
      <c r="K43" s="12"/>
      <c r="L43" s="12"/>
      <c r="M43" s="13">
        <f t="shared" si="3"/>
        <v>0</v>
      </c>
      <c r="N43" s="13">
        <f t="shared" si="1"/>
        <v>0</v>
      </c>
      <c r="O43" s="13">
        <f t="shared" si="2"/>
        <v>0</v>
      </c>
      <c r="P43" s="12"/>
      <c r="Q43" s="12"/>
      <c r="R43" s="12"/>
      <c r="S43" s="12"/>
      <c r="T43" s="12"/>
      <c r="U43" s="12"/>
      <c r="V43" s="16"/>
      <c r="W43" s="13">
        <f t="shared" si="5"/>
        <v>0</v>
      </c>
      <c r="X43" s="13">
        <f t="shared" si="4"/>
        <v>0</v>
      </c>
      <c r="Y43" s="12"/>
      <c r="Z43" s="12"/>
      <c r="AA43" s="12"/>
      <c r="AB43" s="12"/>
      <c r="AC43" s="39"/>
      <c r="AD43" s="12"/>
      <c r="AE43" s="12"/>
      <c r="AF43" s="39"/>
      <c r="AG43" s="13">
        <f t="shared" si="0"/>
        <v>0</v>
      </c>
    </row>
    <row r="44" spans="1:33" ht="12.75">
      <c r="A44" s="12">
        <v>18</v>
      </c>
      <c r="B44" s="12" t="s">
        <v>187</v>
      </c>
      <c r="C44" s="40" t="s">
        <v>180</v>
      </c>
      <c r="D44" s="12" t="s">
        <v>135</v>
      </c>
      <c r="E44" s="12"/>
      <c r="F44" s="12">
        <v>20</v>
      </c>
      <c r="G44" s="12"/>
      <c r="H44" s="12" t="s">
        <v>161</v>
      </c>
      <c r="I44" s="12"/>
      <c r="J44" s="12"/>
      <c r="K44" s="12">
        <v>15</v>
      </c>
      <c r="L44" s="12">
        <v>12</v>
      </c>
      <c r="M44" s="13">
        <f>(I44/24)*J44</f>
        <v>0</v>
      </c>
      <c r="N44" s="13">
        <f t="shared" si="1"/>
        <v>0</v>
      </c>
      <c r="O44" s="13">
        <f t="shared" si="2"/>
        <v>0</v>
      </c>
      <c r="P44" s="12"/>
      <c r="Q44" s="12">
        <v>10</v>
      </c>
      <c r="R44" s="12">
        <v>5.5</v>
      </c>
      <c r="S44" s="12"/>
      <c r="T44" s="12"/>
      <c r="U44" s="12"/>
      <c r="V44" s="16"/>
      <c r="W44" s="13">
        <f t="shared" si="5"/>
        <v>0</v>
      </c>
      <c r="X44" s="13">
        <f t="shared" si="4"/>
        <v>0</v>
      </c>
      <c r="Y44" s="12"/>
      <c r="Z44" s="12"/>
      <c r="AA44" s="12"/>
      <c r="AC44" s="39"/>
      <c r="AD44" s="12"/>
      <c r="AE44" s="12"/>
      <c r="AF44" s="39"/>
      <c r="AG44" s="13">
        <f t="shared" si="0"/>
        <v>0</v>
      </c>
    </row>
    <row r="45" spans="1:33" ht="12.75">
      <c r="A45" s="12"/>
      <c r="B45" s="12" t="s">
        <v>188</v>
      </c>
      <c r="C45" s="39"/>
      <c r="D45" s="12"/>
      <c r="E45" s="12"/>
      <c r="F45" s="12"/>
      <c r="G45" s="12"/>
      <c r="H45" s="12"/>
      <c r="I45" s="12"/>
      <c r="J45" s="12"/>
      <c r="K45" s="12"/>
      <c r="L45" s="12"/>
      <c r="M45" s="13">
        <f t="shared" si="3"/>
        <v>0</v>
      </c>
      <c r="N45" s="13">
        <f t="shared" si="1"/>
        <v>0</v>
      </c>
      <c r="O45" s="13">
        <f t="shared" si="2"/>
        <v>0</v>
      </c>
      <c r="P45" s="12"/>
      <c r="Q45" s="12"/>
      <c r="R45" s="12"/>
      <c r="S45" s="12"/>
      <c r="T45" s="12"/>
      <c r="U45" s="12"/>
      <c r="V45" s="16"/>
      <c r="W45" s="13">
        <f t="shared" si="5"/>
        <v>0</v>
      </c>
      <c r="X45" s="13">
        <f t="shared" si="4"/>
        <v>0</v>
      </c>
      <c r="Y45" s="12"/>
      <c r="Z45" s="12"/>
      <c r="AA45" s="12"/>
      <c r="AB45" s="12"/>
      <c r="AC45" s="39"/>
      <c r="AD45" s="12"/>
      <c r="AE45" s="12"/>
      <c r="AF45" s="39"/>
      <c r="AG45" s="13">
        <f t="shared" si="0"/>
        <v>0</v>
      </c>
    </row>
    <row r="46" spans="1:33" ht="22.5">
      <c r="A46" s="12">
        <v>19</v>
      </c>
      <c r="B46" s="12" t="s">
        <v>189</v>
      </c>
      <c r="C46" s="39" t="s">
        <v>152</v>
      </c>
      <c r="D46" s="12" t="s">
        <v>135</v>
      </c>
      <c r="E46" s="12"/>
      <c r="F46" s="12">
        <v>37</v>
      </c>
      <c r="G46" s="12"/>
      <c r="H46" s="12" t="s">
        <v>161</v>
      </c>
      <c r="I46" s="12"/>
      <c r="J46" s="12"/>
      <c r="K46" s="12">
        <v>12</v>
      </c>
      <c r="L46" s="12">
        <v>1</v>
      </c>
      <c r="M46" s="13">
        <f t="shared" si="3"/>
        <v>0</v>
      </c>
      <c r="N46" s="13">
        <f t="shared" si="1"/>
        <v>0</v>
      </c>
      <c r="O46" s="13">
        <f t="shared" si="2"/>
        <v>0</v>
      </c>
      <c r="P46" s="12"/>
      <c r="Q46" s="12">
        <v>9</v>
      </c>
      <c r="R46" s="12">
        <v>0.5</v>
      </c>
      <c r="S46" s="12"/>
      <c r="T46" s="12"/>
      <c r="U46" s="12"/>
      <c r="V46" s="22"/>
      <c r="W46" s="13">
        <f t="shared" si="5"/>
        <v>0</v>
      </c>
      <c r="X46" s="13">
        <f t="shared" si="4"/>
        <v>0</v>
      </c>
      <c r="Y46" s="12"/>
      <c r="Z46" s="12"/>
      <c r="AA46" s="12"/>
      <c r="AB46" s="12"/>
      <c r="AC46" s="39" t="s">
        <v>263</v>
      </c>
      <c r="AD46" s="12"/>
      <c r="AE46" s="12"/>
      <c r="AF46" s="39"/>
      <c r="AG46" s="13" t="e">
        <f t="shared" si="0"/>
        <v>#VALUE!</v>
      </c>
    </row>
    <row r="47" spans="1:33" ht="12.75">
      <c r="A47" s="12"/>
      <c r="B47" s="12" t="s">
        <v>190</v>
      </c>
      <c r="C47" s="40" t="s">
        <v>191</v>
      </c>
      <c r="D47" s="12"/>
      <c r="E47" s="12"/>
      <c r="F47" s="12"/>
      <c r="G47" s="12"/>
      <c r="H47" s="19"/>
      <c r="I47" s="12"/>
      <c r="J47" s="19"/>
      <c r="K47" s="12"/>
      <c r="L47" s="12"/>
      <c r="M47" s="13">
        <f t="shared" si="3"/>
        <v>0</v>
      </c>
      <c r="N47" s="13">
        <f t="shared" si="1"/>
        <v>0</v>
      </c>
      <c r="O47" s="13">
        <f t="shared" si="2"/>
        <v>0</v>
      </c>
      <c r="P47" s="12"/>
      <c r="Q47" s="12"/>
      <c r="R47" s="12"/>
      <c r="S47" s="12"/>
      <c r="T47" s="12"/>
      <c r="U47" s="12"/>
      <c r="V47" s="17"/>
      <c r="W47" s="13">
        <f t="shared" si="5"/>
        <v>0</v>
      </c>
      <c r="X47" s="13">
        <f t="shared" si="4"/>
        <v>0</v>
      </c>
      <c r="Y47" s="12"/>
      <c r="Z47" s="12"/>
      <c r="AA47" s="12"/>
      <c r="AB47" s="12"/>
      <c r="AC47" s="39"/>
      <c r="AD47" s="12"/>
      <c r="AE47" s="12"/>
      <c r="AF47" s="39"/>
      <c r="AG47" s="13">
        <f t="shared" si="0"/>
        <v>0</v>
      </c>
    </row>
    <row r="48" spans="1:33" ht="12.75">
      <c r="A48" s="12">
        <v>20</v>
      </c>
      <c r="B48" s="12" t="s">
        <v>192</v>
      </c>
      <c r="C48" s="39" t="s">
        <v>164</v>
      </c>
      <c r="D48" s="12" t="s">
        <v>135</v>
      </c>
      <c r="E48" s="12"/>
      <c r="F48" s="12">
        <v>36</v>
      </c>
      <c r="G48" s="12"/>
      <c r="H48" s="12" t="s">
        <v>161</v>
      </c>
      <c r="I48" s="12"/>
      <c r="J48" s="12"/>
      <c r="K48" s="12">
        <v>9</v>
      </c>
      <c r="L48" s="12">
        <v>7</v>
      </c>
      <c r="M48" s="13">
        <f t="shared" si="3"/>
        <v>0</v>
      </c>
      <c r="N48" s="13">
        <f t="shared" si="1"/>
        <v>0</v>
      </c>
      <c r="O48" s="13">
        <f t="shared" si="2"/>
        <v>0</v>
      </c>
      <c r="P48" s="12"/>
      <c r="Q48" s="12"/>
      <c r="R48" s="12"/>
      <c r="S48" s="12"/>
      <c r="T48" s="12"/>
      <c r="U48" s="12"/>
      <c r="V48" s="16"/>
      <c r="W48" s="13">
        <f t="shared" si="5"/>
        <v>0</v>
      </c>
      <c r="X48" s="13">
        <f t="shared" si="4"/>
        <v>0</v>
      </c>
      <c r="Y48" s="12"/>
      <c r="Z48" s="12"/>
      <c r="AA48" s="12"/>
      <c r="AB48" s="12"/>
      <c r="AC48" s="39"/>
      <c r="AD48" s="12"/>
      <c r="AE48" s="12"/>
      <c r="AF48" s="39"/>
      <c r="AG48" s="13">
        <f t="shared" si="0"/>
        <v>0</v>
      </c>
    </row>
    <row r="49" spans="1:33" ht="12.75">
      <c r="A49" s="12"/>
      <c r="B49" s="12" t="s">
        <v>193</v>
      </c>
      <c r="C49" s="39" t="s">
        <v>194</v>
      </c>
      <c r="D49" s="12" t="s">
        <v>135</v>
      </c>
      <c r="E49" s="12"/>
      <c r="F49" s="12"/>
      <c r="G49" s="12"/>
      <c r="H49" s="12" t="s">
        <v>195</v>
      </c>
      <c r="I49" s="12"/>
      <c r="J49" s="12"/>
      <c r="K49" s="12">
        <v>4</v>
      </c>
      <c r="L49" s="12">
        <v>5</v>
      </c>
      <c r="M49" s="13">
        <f>(I49/24)*J49</f>
        <v>0</v>
      </c>
      <c r="N49" s="13">
        <f t="shared" si="1"/>
        <v>0</v>
      </c>
      <c r="O49" s="13">
        <f t="shared" si="2"/>
        <v>0</v>
      </c>
      <c r="P49" s="12"/>
      <c r="Q49" s="12">
        <v>6</v>
      </c>
      <c r="R49" s="12">
        <v>2.5</v>
      </c>
      <c r="S49" s="12"/>
      <c r="T49" s="12"/>
      <c r="U49" s="12"/>
      <c r="V49" s="16"/>
      <c r="W49" s="13">
        <f t="shared" si="5"/>
        <v>0</v>
      </c>
      <c r="X49" s="13">
        <f t="shared" si="4"/>
        <v>0</v>
      </c>
      <c r="Y49" s="12"/>
      <c r="Z49" s="12"/>
      <c r="AA49" s="12"/>
      <c r="AB49" s="12"/>
      <c r="AC49" s="39"/>
      <c r="AD49" s="12"/>
      <c r="AE49" s="12"/>
      <c r="AF49" s="39"/>
      <c r="AG49" s="13">
        <f t="shared" si="0"/>
        <v>0</v>
      </c>
    </row>
    <row r="50" spans="1:33" ht="22.5">
      <c r="A50" s="12">
        <v>21</v>
      </c>
      <c r="B50" s="5" t="s">
        <v>269</v>
      </c>
      <c r="C50" s="39" t="s">
        <v>270</v>
      </c>
      <c r="D50" s="12" t="s">
        <v>255</v>
      </c>
      <c r="E50" s="12"/>
      <c r="F50" s="12">
        <v>2</v>
      </c>
      <c r="G50" s="12"/>
      <c r="H50" s="12" t="s">
        <v>259</v>
      </c>
      <c r="I50" s="12"/>
      <c r="J50" s="12">
        <v>1</v>
      </c>
      <c r="K50" s="6">
        <v>12</v>
      </c>
      <c r="L50" s="14"/>
      <c r="M50" s="13"/>
      <c r="N50" s="13">
        <f t="shared" si="1"/>
        <v>0</v>
      </c>
      <c r="O50" s="13"/>
      <c r="P50" s="12"/>
      <c r="Q50" s="12"/>
      <c r="R50" s="12"/>
      <c r="S50" s="12"/>
      <c r="T50" s="12"/>
      <c r="U50" s="12"/>
      <c r="V50" s="16"/>
      <c r="W50" s="13"/>
      <c r="X50" s="13"/>
      <c r="Y50" s="12"/>
      <c r="Z50" s="12"/>
      <c r="AA50" s="12"/>
      <c r="AB50" s="12"/>
      <c r="AC50" s="39" t="s">
        <v>271</v>
      </c>
      <c r="AD50" s="12"/>
      <c r="AE50" s="12"/>
      <c r="AF50" s="39"/>
      <c r="AG50" s="13"/>
    </row>
    <row r="51" spans="1:33" ht="22.5">
      <c r="A51" s="12">
        <v>22</v>
      </c>
      <c r="B51" s="19" t="s">
        <v>198</v>
      </c>
      <c r="C51" s="39" t="s">
        <v>200</v>
      </c>
      <c r="D51" s="12" t="s">
        <v>135</v>
      </c>
      <c r="E51" s="12"/>
      <c r="F51" s="12">
        <v>31</v>
      </c>
      <c r="G51" s="12"/>
      <c r="H51" s="12" t="s">
        <v>161</v>
      </c>
      <c r="I51" s="12"/>
      <c r="J51" s="12"/>
      <c r="K51" s="6">
        <v>9</v>
      </c>
      <c r="L51" s="18"/>
      <c r="M51" s="13">
        <f aca="true" t="shared" si="6" ref="M51:M71">(I51/24)*J51</f>
        <v>0</v>
      </c>
      <c r="N51" s="13">
        <f t="shared" si="1"/>
        <v>0</v>
      </c>
      <c r="O51" s="13">
        <f t="shared" si="2"/>
        <v>0</v>
      </c>
      <c r="P51" s="12"/>
      <c r="Q51" s="12">
        <v>6</v>
      </c>
      <c r="R51" s="12"/>
      <c r="S51" s="12"/>
      <c r="T51" s="12"/>
      <c r="U51" s="12"/>
      <c r="V51" s="17"/>
      <c r="W51" s="13">
        <f t="shared" si="5"/>
        <v>0</v>
      </c>
      <c r="X51" s="13">
        <f t="shared" si="4"/>
        <v>0</v>
      </c>
      <c r="Y51" s="12"/>
      <c r="Z51" s="12"/>
      <c r="AA51" s="12"/>
      <c r="AB51" s="12"/>
      <c r="AC51" s="39" t="s">
        <v>202</v>
      </c>
      <c r="AD51" s="12"/>
      <c r="AE51" s="12"/>
      <c r="AF51" s="39"/>
      <c r="AG51" s="13" t="e">
        <f t="shared" si="0"/>
        <v>#VALUE!</v>
      </c>
    </row>
    <row r="52" spans="1:33" ht="12.75">
      <c r="A52" s="12"/>
      <c r="B52" s="12" t="s">
        <v>199</v>
      </c>
      <c r="C52" s="39" t="s">
        <v>201</v>
      </c>
      <c r="D52" s="12"/>
      <c r="E52" s="12"/>
      <c r="F52" s="12"/>
      <c r="G52" s="12"/>
      <c r="H52" s="12"/>
      <c r="I52" s="12"/>
      <c r="J52" s="12"/>
      <c r="K52" s="12"/>
      <c r="L52" s="12"/>
      <c r="M52" s="13">
        <f t="shared" si="6"/>
        <v>0</v>
      </c>
      <c r="N52" s="13">
        <f t="shared" si="1"/>
        <v>0</v>
      </c>
      <c r="O52" s="13">
        <f t="shared" si="2"/>
        <v>0</v>
      </c>
      <c r="P52" s="12"/>
      <c r="Q52" s="12"/>
      <c r="R52" s="12"/>
      <c r="S52" s="12"/>
      <c r="T52" s="12"/>
      <c r="U52" s="12"/>
      <c r="V52" s="16"/>
      <c r="W52" s="13">
        <f t="shared" si="5"/>
        <v>0</v>
      </c>
      <c r="X52" s="13">
        <f t="shared" si="4"/>
        <v>0</v>
      </c>
      <c r="Y52" s="12"/>
      <c r="Z52" s="12"/>
      <c r="AA52" s="16"/>
      <c r="AB52" s="12"/>
      <c r="AC52" s="39"/>
      <c r="AD52" s="12"/>
      <c r="AE52" s="12"/>
      <c r="AF52" s="39"/>
      <c r="AG52" s="13">
        <f t="shared" si="0"/>
        <v>0</v>
      </c>
    </row>
    <row r="53" spans="1:33" ht="12.75">
      <c r="A53" s="12">
        <v>23</v>
      </c>
      <c r="B53" s="12" t="s">
        <v>203</v>
      </c>
      <c r="C53" s="39" t="s">
        <v>147</v>
      </c>
      <c r="D53" s="18" t="s">
        <v>135</v>
      </c>
      <c r="E53" s="12"/>
      <c r="F53" s="12">
        <v>30</v>
      </c>
      <c r="G53" s="12"/>
      <c r="H53" s="12" t="s">
        <v>197</v>
      </c>
      <c r="I53" s="12"/>
      <c r="J53" s="12"/>
      <c r="K53" s="12">
        <v>21</v>
      </c>
      <c r="L53" s="12">
        <v>6</v>
      </c>
      <c r="M53" s="13">
        <f t="shared" si="6"/>
        <v>0</v>
      </c>
      <c r="N53" s="13">
        <f t="shared" si="1"/>
        <v>0</v>
      </c>
      <c r="O53" s="13">
        <f t="shared" si="2"/>
        <v>0</v>
      </c>
      <c r="P53" s="12"/>
      <c r="Q53" s="12"/>
      <c r="R53" s="12"/>
      <c r="S53" s="12"/>
      <c r="T53" s="12"/>
      <c r="U53" s="12"/>
      <c r="V53" s="16"/>
      <c r="W53" s="13">
        <f t="shared" si="5"/>
        <v>0</v>
      </c>
      <c r="X53" s="13">
        <f t="shared" si="4"/>
        <v>0</v>
      </c>
      <c r="Y53" s="12"/>
      <c r="Z53" s="12"/>
      <c r="AA53" s="12"/>
      <c r="AB53" s="12"/>
      <c r="AC53" s="39"/>
      <c r="AD53" s="12"/>
      <c r="AE53" s="12"/>
      <c r="AF53" s="39"/>
      <c r="AG53" s="13">
        <f t="shared" si="0"/>
        <v>0</v>
      </c>
    </row>
    <row r="54" spans="1:33" ht="12.75">
      <c r="A54" s="12"/>
      <c r="B54" s="12" t="s">
        <v>204</v>
      </c>
      <c r="C54" s="39"/>
      <c r="D54" s="12"/>
      <c r="E54" s="12"/>
      <c r="F54" s="12"/>
      <c r="G54" s="12"/>
      <c r="H54" s="12"/>
      <c r="I54" s="12"/>
      <c r="J54" s="12"/>
      <c r="K54" s="12"/>
      <c r="L54" s="12"/>
      <c r="M54" s="13">
        <f t="shared" si="6"/>
        <v>0</v>
      </c>
      <c r="N54" s="13">
        <f t="shared" si="1"/>
        <v>0</v>
      </c>
      <c r="O54" s="13">
        <f t="shared" si="2"/>
        <v>0</v>
      </c>
      <c r="P54" s="12"/>
      <c r="Q54" s="12"/>
      <c r="R54" s="12"/>
      <c r="S54" s="12"/>
      <c r="T54" s="12"/>
      <c r="U54" s="12"/>
      <c r="V54" s="17"/>
      <c r="W54" s="13">
        <f t="shared" si="5"/>
        <v>0</v>
      </c>
      <c r="X54" s="13">
        <f t="shared" si="4"/>
        <v>0</v>
      </c>
      <c r="Y54" s="12"/>
      <c r="Z54" s="12"/>
      <c r="AA54" s="12"/>
      <c r="AB54" s="12"/>
      <c r="AC54" s="39"/>
      <c r="AD54" s="12"/>
      <c r="AE54" s="12"/>
      <c r="AF54" s="39"/>
      <c r="AG54" s="13">
        <f t="shared" si="0"/>
        <v>0</v>
      </c>
    </row>
    <row r="55" spans="1:33" ht="33.75">
      <c r="A55" s="12">
        <v>24</v>
      </c>
      <c r="B55" s="12" t="s">
        <v>205</v>
      </c>
      <c r="C55" s="39" t="s">
        <v>207</v>
      </c>
      <c r="D55" s="12" t="s">
        <v>135</v>
      </c>
      <c r="E55" s="12"/>
      <c r="F55" s="12">
        <v>29</v>
      </c>
      <c r="G55" s="12"/>
      <c r="H55" s="12" t="s">
        <v>161</v>
      </c>
      <c r="I55" s="12"/>
      <c r="J55" s="12"/>
      <c r="K55" s="12">
        <v>16</v>
      </c>
      <c r="L55" s="12">
        <v>3</v>
      </c>
      <c r="M55" s="13">
        <f>(I55/18)*J55</f>
        <v>0</v>
      </c>
      <c r="N55" s="13">
        <f t="shared" si="1"/>
        <v>0</v>
      </c>
      <c r="O55" s="13">
        <f t="shared" si="2"/>
        <v>0</v>
      </c>
      <c r="P55" s="12"/>
      <c r="Q55" s="12"/>
      <c r="R55" s="12"/>
      <c r="S55" s="12"/>
      <c r="T55" s="12"/>
      <c r="U55" s="12"/>
      <c r="V55" s="17"/>
      <c r="W55" s="13">
        <f t="shared" si="5"/>
        <v>0</v>
      </c>
      <c r="X55" s="13"/>
      <c r="Y55" s="12"/>
      <c r="Z55" s="12"/>
      <c r="AA55" s="12"/>
      <c r="AB55" s="12"/>
      <c r="AC55" s="39"/>
      <c r="AD55" s="12"/>
      <c r="AE55" s="12"/>
      <c r="AF55" s="39" t="s">
        <v>208</v>
      </c>
      <c r="AG55" s="13" t="e">
        <f t="shared" si="0"/>
        <v>#VALUE!</v>
      </c>
    </row>
    <row r="56" spans="1:33" ht="12.75">
      <c r="A56" s="12"/>
      <c r="B56" s="12" t="s">
        <v>206</v>
      </c>
      <c r="C56" s="39"/>
      <c r="D56" s="12"/>
      <c r="E56" s="12"/>
      <c r="F56" s="12"/>
      <c r="G56" s="12"/>
      <c r="H56" s="12"/>
      <c r="I56" s="12"/>
      <c r="J56" s="12"/>
      <c r="K56" s="12"/>
      <c r="L56" s="12"/>
      <c r="M56" s="13">
        <f>(I56/18)*J56</f>
        <v>0</v>
      </c>
      <c r="N56" s="13">
        <f t="shared" si="1"/>
        <v>0</v>
      </c>
      <c r="O56" s="13">
        <f t="shared" si="2"/>
        <v>0</v>
      </c>
      <c r="P56" s="12"/>
      <c r="Q56" s="12"/>
      <c r="R56" s="12"/>
      <c r="S56" s="12"/>
      <c r="T56" s="12"/>
      <c r="U56" s="12"/>
      <c r="V56" s="17"/>
      <c r="W56" s="13">
        <f t="shared" si="5"/>
        <v>0</v>
      </c>
      <c r="X56" s="13">
        <f t="shared" si="4"/>
        <v>0</v>
      </c>
      <c r="Y56" s="12"/>
      <c r="Z56" s="12"/>
      <c r="AA56" s="12"/>
      <c r="AB56" s="12"/>
      <c r="AC56" s="39"/>
      <c r="AD56" s="12"/>
      <c r="AE56" s="12"/>
      <c r="AF56" s="39"/>
      <c r="AG56" s="13">
        <f t="shared" si="0"/>
        <v>0</v>
      </c>
    </row>
    <row r="57" spans="1:33" ht="12.75">
      <c r="A57" s="12">
        <v>25</v>
      </c>
      <c r="B57" s="12" t="s">
        <v>209</v>
      </c>
      <c r="C57" s="39" t="s">
        <v>141</v>
      </c>
      <c r="D57" s="12" t="s">
        <v>135</v>
      </c>
      <c r="E57" s="12"/>
      <c r="F57" s="12">
        <v>19</v>
      </c>
      <c r="G57" s="12"/>
      <c r="H57" s="12" t="s">
        <v>197</v>
      </c>
      <c r="I57" s="12"/>
      <c r="J57" s="12"/>
      <c r="K57" s="12">
        <v>11</v>
      </c>
      <c r="L57" s="12">
        <v>8</v>
      </c>
      <c r="M57" s="13">
        <f>(I57/18)*J57</f>
        <v>0</v>
      </c>
      <c r="N57" s="13">
        <f t="shared" si="1"/>
        <v>0</v>
      </c>
      <c r="O57" s="13">
        <f t="shared" si="2"/>
        <v>0</v>
      </c>
      <c r="P57" s="12"/>
      <c r="Q57" s="12"/>
      <c r="R57" s="12"/>
      <c r="S57" s="12"/>
      <c r="T57" s="12"/>
      <c r="U57" s="12"/>
      <c r="V57" s="17"/>
      <c r="W57" s="13">
        <f t="shared" si="5"/>
        <v>0</v>
      </c>
      <c r="X57" s="13">
        <f t="shared" si="4"/>
        <v>0</v>
      </c>
      <c r="Y57" s="12"/>
      <c r="Z57" s="12"/>
      <c r="AA57" s="12"/>
      <c r="AB57" s="12"/>
      <c r="AC57" s="39"/>
      <c r="AD57" s="12"/>
      <c r="AE57" s="12"/>
      <c r="AF57" s="39"/>
      <c r="AG57" s="13">
        <f t="shared" si="0"/>
        <v>0</v>
      </c>
    </row>
    <row r="58" spans="1:33" ht="12.75">
      <c r="A58" s="12"/>
      <c r="B58" s="12" t="s">
        <v>210</v>
      </c>
      <c r="C58" s="39" t="s">
        <v>211</v>
      </c>
      <c r="D58" s="12"/>
      <c r="E58" s="12"/>
      <c r="F58" s="12"/>
      <c r="G58" s="12"/>
      <c r="H58" s="12" t="s">
        <v>134</v>
      </c>
      <c r="I58" s="12"/>
      <c r="J58" s="12"/>
      <c r="K58" s="12">
        <v>1</v>
      </c>
      <c r="L58" s="12"/>
      <c r="M58" s="13">
        <f t="shared" si="6"/>
        <v>0</v>
      </c>
      <c r="N58" s="13">
        <f t="shared" si="1"/>
        <v>0</v>
      </c>
      <c r="O58" s="13">
        <f t="shared" si="2"/>
        <v>0</v>
      </c>
      <c r="P58" s="12"/>
      <c r="Q58" s="12"/>
      <c r="R58" s="12"/>
      <c r="S58" s="12"/>
      <c r="T58" s="12"/>
      <c r="U58" s="12"/>
      <c r="V58" s="17">
        <v>0.3</v>
      </c>
      <c r="W58" s="13">
        <v>0</v>
      </c>
      <c r="X58" s="13">
        <f t="shared" si="4"/>
        <v>0</v>
      </c>
      <c r="Y58" s="12"/>
      <c r="Z58" s="12"/>
      <c r="AA58" s="12"/>
      <c r="AB58" s="12"/>
      <c r="AC58" s="39"/>
      <c r="AD58" s="12"/>
      <c r="AE58" s="12"/>
      <c r="AF58" s="39"/>
      <c r="AG58" s="13">
        <f t="shared" si="0"/>
        <v>0</v>
      </c>
    </row>
    <row r="59" spans="1:33" ht="22.5">
      <c r="A59" s="12">
        <v>26</v>
      </c>
      <c r="B59" s="12" t="s">
        <v>272</v>
      </c>
      <c r="C59" s="39" t="s">
        <v>250</v>
      </c>
      <c r="D59" s="12" t="s">
        <v>234</v>
      </c>
      <c r="E59" s="12"/>
      <c r="F59" s="12">
        <v>5</v>
      </c>
      <c r="G59" s="12"/>
      <c r="H59" s="12" t="s">
        <v>134</v>
      </c>
      <c r="I59" s="12"/>
      <c r="J59" s="12"/>
      <c r="K59" s="12"/>
      <c r="L59" s="12"/>
      <c r="M59" s="13"/>
      <c r="N59" s="13"/>
      <c r="O59" s="13"/>
      <c r="P59" s="12"/>
      <c r="Q59" s="12"/>
      <c r="R59" s="12"/>
      <c r="S59" s="12"/>
      <c r="T59" s="12"/>
      <c r="U59" s="12"/>
      <c r="V59" s="17"/>
      <c r="W59" s="13"/>
      <c r="X59" s="13"/>
      <c r="Y59" s="12"/>
      <c r="Z59" s="12"/>
      <c r="AA59" s="12"/>
      <c r="AB59" s="12"/>
      <c r="AC59" s="39" t="s">
        <v>273</v>
      </c>
      <c r="AD59" s="12"/>
      <c r="AE59" s="12"/>
      <c r="AF59" s="39"/>
      <c r="AG59" s="13"/>
    </row>
    <row r="60" spans="1:33" ht="33.75">
      <c r="A60" s="12">
        <v>27</v>
      </c>
      <c r="B60" s="12" t="s">
        <v>212</v>
      </c>
      <c r="C60" s="39" t="s">
        <v>214</v>
      </c>
      <c r="D60" s="12" t="s">
        <v>135</v>
      </c>
      <c r="E60" s="12"/>
      <c r="F60" s="12">
        <v>6</v>
      </c>
      <c r="G60" s="12"/>
      <c r="H60" s="12" t="s">
        <v>196</v>
      </c>
      <c r="I60" s="12"/>
      <c r="J60" s="12"/>
      <c r="K60" s="12"/>
      <c r="L60" s="12">
        <v>6</v>
      </c>
      <c r="M60" s="13">
        <f>(I60/18)*J60</f>
        <v>0</v>
      </c>
      <c r="N60" s="13">
        <f t="shared" si="1"/>
        <v>0</v>
      </c>
      <c r="O60" s="13">
        <f t="shared" si="2"/>
        <v>0</v>
      </c>
      <c r="P60" s="12"/>
      <c r="Q60" s="12"/>
      <c r="R60" s="12"/>
      <c r="S60" s="12"/>
      <c r="T60" s="12"/>
      <c r="U60" s="12"/>
      <c r="V60" s="17"/>
      <c r="W60" s="13">
        <f t="shared" si="5"/>
        <v>0</v>
      </c>
      <c r="X60" s="13">
        <f t="shared" si="4"/>
        <v>0</v>
      </c>
      <c r="Y60" s="12"/>
      <c r="Z60" s="12"/>
      <c r="AA60" s="12"/>
      <c r="AB60" s="12"/>
      <c r="AC60" s="39" t="s">
        <v>216</v>
      </c>
      <c r="AD60" s="12"/>
      <c r="AE60" s="12"/>
      <c r="AF60" s="39"/>
      <c r="AG60" s="13" t="e">
        <f t="shared" si="0"/>
        <v>#VALUE!</v>
      </c>
    </row>
    <row r="61" spans="1:33" ht="12.75">
      <c r="A61" s="12"/>
      <c r="B61" s="12" t="s">
        <v>213</v>
      </c>
      <c r="C61" s="39" t="s">
        <v>215</v>
      </c>
      <c r="D61" s="12"/>
      <c r="E61" s="12"/>
      <c r="F61" s="12"/>
      <c r="G61" s="12"/>
      <c r="H61" s="12"/>
      <c r="I61" s="12"/>
      <c r="J61" s="12"/>
      <c r="K61" s="12"/>
      <c r="L61" s="12"/>
      <c r="M61" s="13">
        <f t="shared" si="6"/>
        <v>0</v>
      </c>
      <c r="N61" s="13">
        <f t="shared" si="1"/>
        <v>0</v>
      </c>
      <c r="O61" s="13">
        <f t="shared" si="2"/>
        <v>0</v>
      </c>
      <c r="P61" s="12"/>
      <c r="Q61" s="12"/>
      <c r="R61" s="12"/>
      <c r="S61" s="12"/>
      <c r="T61" s="12"/>
      <c r="U61" s="12"/>
      <c r="V61" s="16"/>
      <c r="W61" s="13">
        <f t="shared" si="5"/>
        <v>0</v>
      </c>
      <c r="X61" s="13">
        <f t="shared" si="4"/>
        <v>0</v>
      </c>
      <c r="Y61" s="12"/>
      <c r="Z61" s="12"/>
      <c r="AA61" s="12"/>
      <c r="AB61" s="20"/>
      <c r="AC61" s="39"/>
      <c r="AD61" s="12"/>
      <c r="AE61" s="12"/>
      <c r="AF61" s="39"/>
      <c r="AG61" s="13">
        <f t="shared" si="0"/>
        <v>0</v>
      </c>
    </row>
    <row r="62" spans="1:33" ht="12.75">
      <c r="A62" s="12">
        <v>28</v>
      </c>
      <c r="B62" s="12" t="s">
        <v>274</v>
      </c>
      <c r="C62" s="39" t="s">
        <v>275</v>
      </c>
      <c r="D62" s="12" t="s">
        <v>135</v>
      </c>
      <c r="E62" s="5"/>
      <c r="F62" s="12">
        <v>2</v>
      </c>
      <c r="G62" s="5"/>
      <c r="H62" s="12" t="s">
        <v>134</v>
      </c>
      <c r="I62" s="12"/>
      <c r="J62" s="12"/>
      <c r="K62" s="12"/>
      <c r="L62" s="12"/>
      <c r="M62" s="13"/>
      <c r="N62" s="13"/>
      <c r="O62" s="13"/>
      <c r="P62" s="12"/>
      <c r="Q62" s="12">
        <v>11</v>
      </c>
      <c r="R62" s="12">
        <v>6</v>
      </c>
      <c r="S62" s="12"/>
      <c r="T62" s="12"/>
      <c r="U62" s="12"/>
      <c r="V62" s="16"/>
      <c r="W62" s="13"/>
      <c r="X62" s="13"/>
      <c r="Y62" s="12"/>
      <c r="Z62" s="12"/>
      <c r="AA62" s="12"/>
      <c r="AB62" s="20"/>
      <c r="AC62" s="39"/>
      <c r="AD62" s="12"/>
      <c r="AE62" s="12"/>
      <c r="AF62" s="39"/>
      <c r="AG62" s="13"/>
    </row>
    <row r="63" spans="1:33" ht="12.75">
      <c r="A63" s="12">
        <v>29</v>
      </c>
      <c r="B63" s="12" t="s">
        <v>217</v>
      </c>
      <c r="C63" s="39" t="s">
        <v>186</v>
      </c>
      <c r="D63" s="12" t="s">
        <v>135</v>
      </c>
      <c r="E63" s="19"/>
      <c r="F63" s="12">
        <v>26</v>
      </c>
      <c r="G63" s="19"/>
      <c r="H63" s="12" t="s">
        <v>197</v>
      </c>
      <c r="I63" s="12"/>
      <c r="J63" s="12">
        <v>20</v>
      </c>
      <c r="K63" s="12"/>
      <c r="L63" s="12"/>
      <c r="M63" s="13">
        <f t="shared" si="6"/>
        <v>0</v>
      </c>
      <c r="N63" s="13">
        <f t="shared" si="1"/>
        <v>0</v>
      </c>
      <c r="O63" s="13">
        <f t="shared" si="2"/>
        <v>0</v>
      </c>
      <c r="P63" s="12">
        <v>10</v>
      </c>
      <c r="Q63" s="12"/>
      <c r="R63" s="12"/>
      <c r="S63" s="12"/>
      <c r="T63" s="12"/>
      <c r="U63" s="12"/>
      <c r="V63" s="17">
        <v>0.25</v>
      </c>
      <c r="W63" s="13">
        <v>0</v>
      </c>
      <c r="X63" s="13">
        <f t="shared" si="4"/>
        <v>0</v>
      </c>
      <c r="Y63" s="12"/>
      <c r="Z63" s="12"/>
      <c r="AA63" s="12"/>
      <c r="AB63" s="20"/>
      <c r="AC63" s="39"/>
      <c r="AD63" s="12"/>
      <c r="AE63" s="12"/>
      <c r="AF63" s="39"/>
      <c r="AG63" s="13">
        <f t="shared" si="0"/>
        <v>0</v>
      </c>
    </row>
    <row r="64" spans="1:33" ht="12.75">
      <c r="A64" s="12"/>
      <c r="B64" s="12" t="s">
        <v>218</v>
      </c>
      <c r="C64" s="39" t="s">
        <v>276</v>
      </c>
      <c r="D64" s="12"/>
      <c r="E64" s="12"/>
      <c r="F64" s="12"/>
      <c r="G64" s="12"/>
      <c r="H64" s="12"/>
      <c r="I64" s="12"/>
      <c r="J64" s="12">
        <v>1</v>
      </c>
      <c r="K64" s="12"/>
      <c r="L64" s="12"/>
      <c r="M64" s="13">
        <f t="shared" si="6"/>
        <v>0</v>
      </c>
      <c r="N64" s="13">
        <f t="shared" si="1"/>
        <v>0</v>
      </c>
      <c r="O64" s="13">
        <f t="shared" si="2"/>
        <v>0</v>
      </c>
      <c r="P64" s="12"/>
      <c r="Q64" s="12"/>
      <c r="R64" s="12"/>
      <c r="S64" s="12"/>
      <c r="T64" s="12"/>
      <c r="U64" s="12"/>
      <c r="V64" s="17"/>
      <c r="W64" s="13">
        <f t="shared" si="5"/>
        <v>0</v>
      </c>
      <c r="X64" s="13">
        <f t="shared" si="4"/>
        <v>0</v>
      </c>
      <c r="Y64" s="12"/>
      <c r="Z64" s="12"/>
      <c r="AA64" s="12"/>
      <c r="AB64" s="21"/>
      <c r="AC64" s="39"/>
      <c r="AD64" s="12"/>
      <c r="AE64" s="12"/>
      <c r="AF64" s="39"/>
      <c r="AG64" s="13">
        <f t="shared" si="0"/>
        <v>0</v>
      </c>
    </row>
    <row r="65" spans="1:33" ht="12.75">
      <c r="A65" s="12">
        <v>30</v>
      </c>
      <c r="B65" s="12" t="s">
        <v>219</v>
      </c>
      <c r="C65" s="39" t="s">
        <v>200</v>
      </c>
      <c r="D65" s="18" t="s">
        <v>135</v>
      </c>
      <c r="E65" s="12"/>
      <c r="F65" s="12">
        <v>14</v>
      </c>
      <c r="G65" s="12"/>
      <c r="H65" s="12" t="s">
        <v>197</v>
      </c>
      <c r="I65" s="12"/>
      <c r="J65" s="12">
        <v>8</v>
      </c>
      <c r="K65" s="12">
        <v>12</v>
      </c>
      <c r="L65" s="12">
        <v>5</v>
      </c>
      <c r="M65" s="13">
        <f t="shared" si="6"/>
        <v>0</v>
      </c>
      <c r="N65" s="13">
        <f t="shared" si="1"/>
        <v>0</v>
      </c>
      <c r="O65" s="13">
        <f t="shared" si="2"/>
        <v>0</v>
      </c>
      <c r="P65" s="12">
        <v>5</v>
      </c>
      <c r="Q65" s="12">
        <v>7.5</v>
      </c>
      <c r="R65" s="12">
        <v>2.5</v>
      </c>
      <c r="S65" s="12"/>
      <c r="T65" s="12"/>
      <c r="U65" s="12"/>
      <c r="V65" s="17">
        <v>0.15</v>
      </c>
      <c r="W65" s="13">
        <v>0</v>
      </c>
      <c r="X65" s="13">
        <f t="shared" si="4"/>
        <v>0</v>
      </c>
      <c r="Y65" s="12"/>
      <c r="Z65" s="12"/>
      <c r="AA65" s="12"/>
      <c r="AB65" s="12"/>
      <c r="AC65" s="39"/>
      <c r="AD65" s="12"/>
      <c r="AE65" s="12"/>
      <c r="AF65" s="39"/>
      <c r="AG65" s="13">
        <f t="shared" si="0"/>
        <v>0</v>
      </c>
    </row>
    <row r="66" spans="1:33" ht="12.75">
      <c r="A66" s="12"/>
      <c r="B66" s="12" t="s">
        <v>220</v>
      </c>
      <c r="C66" s="39" t="s">
        <v>277</v>
      </c>
      <c r="D66" s="12"/>
      <c r="E66" s="12"/>
      <c r="F66" s="12"/>
      <c r="G66" s="12"/>
      <c r="H66" s="12"/>
      <c r="I66" s="12"/>
      <c r="J66" s="12">
        <v>1</v>
      </c>
      <c r="K66" s="12"/>
      <c r="L66" s="12"/>
      <c r="M66" s="13">
        <f t="shared" si="6"/>
        <v>0</v>
      </c>
      <c r="N66" s="13">
        <f t="shared" si="1"/>
        <v>0</v>
      </c>
      <c r="O66" s="13">
        <f t="shared" si="2"/>
        <v>0</v>
      </c>
      <c r="P66" s="12"/>
      <c r="Q66" s="12"/>
      <c r="R66" s="12"/>
      <c r="S66" s="12"/>
      <c r="T66" s="12"/>
      <c r="U66" s="12"/>
      <c r="V66" s="17"/>
      <c r="W66" s="13">
        <f t="shared" si="5"/>
        <v>0</v>
      </c>
      <c r="X66" s="13">
        <f t="shared" si="4"/>
        <v>0</v>
      </c>
      <c r="Y66" s="12"/>
      <c r="Z66" s="12"/>
      <c r="AA66" s="12"/>
      <c r="AB66" s="18"/>
      <c r="AC66" s="39"/>
      <c r="AD66" s="12"/>
      <c r="AE66" s="12"/>
      <c r="AF66" s="39">
        <v>2655</v>
      </c>
      <c r="AG66" s="13">
        <f t="shared" si="0"/>
        <v>2655</v>
      </c>
    </row>
    <row r="67" spans="1:33" ht="12.75">
      <c r="A67" s="12">
        <v>31</v>
      </c>
      <c r="B67" s="12" t="s">
        <v>221</v>
      </c>
      <c r="C67" s="39" t="s">
        <v>160</v>
      </c>
      <c r="D67" s="12" t="s">
        <v>135</v>
      </c>
      <c r="E67" s="12"/>
      <c r="F67" s="12">
        <v>36</v>
      </c>
      <c r="G67" s="12"/>
      <c r="H67" s="12" t="s">
        <v>161</v>
      </c>
      <c r="I67" s="12"/>
      <c r="J67" s="12"/>
      <c r="K67" s="12">
        <v>13</v>
      </c>
      <c r="L67" s="12">
        <v>11</v>
      </c>
      <c r="M67" s="13">
        <f t="shared" si="6"/>
        <v>0</v>
      </c>
      <c r="N67" s="13">
        <f t="shared" si="1"/>
        <v>0</v>
      </c>
      <c r="O67" s="13">
        <f t="shared" si="2"/>
        <v>0</v>
      </c>
      <c r="P67" s="12"/>
      <c r="Q67" s="12">
        <v>5.5</v>
      </c>
      <c r="R67" s="12">
        <v>4.5</v>
      </c>
      <c r="S67" s="12"/>
      <c r="T67" s="12"/>
      <c r="U67" s="12"/>
      <c r="V67" s="17"/>
      <c r="W67" s="13">
        <f t="shared" si="5"/>
        <v>0</v>
      </c>
      <c r="X67" s="13">
        <f t="shared" si="4"/>
        <v>0</v>
      </c>
      <c r="Y67" s="12"/>
      <c r="Z67" s="12"/>
      <c r="AA67" s="12"/>
      <c r="AB67" s="12"/>
      <c r="AC67" s="39"/>
      <c r="AD67" s="12"/>
      <c r="AE67" s="12"/>
      <c r="AF67" s="39"/>
      <c r="AG67" s="13">
        <f t="shared" si="0"/>
        <v>0</v>
      </c>
    </row>
    <row r="68" spans="1:33" ht="12.75">
      <c r="A68" s="12"/>
      <c r="B68" s="12" t="s">
        <v>222</v>
      </c>
      <c r="C68" s="39" t="s">
        <v>223</v>
      </c>
      <c r="D68" s="12" t="s">
        <v>135</v>
      </c>
      <c r="E68" s="12"/>
      <c r="F68" s="12"/>
      <c r="G68" s="12"/>
      <c r="H68" s="12" t="s">
        <v>161</v>
      </c>
      <c r="I68" s="12"/>
      <c r="J68" s="12"/>
      <c r="K68" s="12"/>
      <c r="L68" s="12"/>
      <c r="M68" s="13">
        <f t="shared" si="6"/>
        <v>0</v>
      </c>
      <c r="N68" s="13">
        <f t="shared" si="1"/>
        <v>0</v>
      </c>
      <c r="O68" s="13">
        <f t="shared" si="2"/>
        <v>0</v>
      </c>
      <c r="P68" s="12"/>
      <c r="Q68" s="12"/>
      <c r="R68" s="12"/>
      <c r="S68" s="12"/>
      <c r="T68" s="12"/>
      <c r="U68" s="12"/>
      <c r="V68" s="17"/>
      <c r="W68" s="13">
        <f t="shared" si="5"/>
        <v>0</v>
      </c>
      <c r="X68" s="13">
        <f t="shared" si="4"/>
        <v>0</v>
      </c>
      <c r="Y68" s="12"/>
      <c r="Z68" s="12"/>
      <c r="AA68" s="12"/>
      <c r="AB68" s="12"/>
      <c r="AC68" s="39"/>
      <c r="AD68" s="12"/>
      <c r="AE68" s="12"/>
      <c r="AF68" s="39"/>
      <c r="AG68" s="13">
        <f t="shared" si="0"/>
        <v>0</v>
      </c>
    </row>
    <row r="69" spans="1:33" ht="12.75">
      <c r="A69" s="12">
        <v>32</v>
      </c>
      <c r="B69" s="12" t="s">
        <v>224</v>
      </c>
      <c r="C69" s="40" t="s">
        <v>225</v>
      </c>
      <c r="D69" s="12" t="s">
        <v>135</v>
      </c>
      <c r="E69" s="12"/>
      <c r="F69" s="12">
        <v>34</v>
      </c>
      <c r="G69" s="12"/>
      <c r="H69" s="12" t="s">
        <v>161</v>
      </c>
      <c r="I69" s="12"/>
      <c r="J69" s="12">
        <v>22</v>
      </c>
      <c r="K69" s="12"/>
      <c r="M69" s="13">
        <f t="shared" si="6"/>
        <v>0</v>
      </c>
      <c r="N69" s="13">
        <f t="shared" si="1"/>
        <v>0</v>
      </c>
      <c r="O69" s="13">
        <f t="shared" si="2"/>
        <v>0</v>
      </c>
      <c r="P69" s="12">
        <v>12</v>
      </c>
      <c r="Q69" s="12"/>
      <c r="R69" s="12"/>
      <c r="S69" s="12"/>
      <c r="T69" s="12"/>
      <c r="U69" s="12"/>
      <c r="V69" s="17">
        <v>0.25</v>
      </c>
      <c r="W69" s="13">
        <v>0</v>
      </c>
      <c r="X69" s="13">
        <f t="shared" si="4"/>
        <v>0</v>
      </c>
      <c r="Y69" s="12"/>
      <c r="Z69" s="12"/>
      <c r="AA69" s="12"/>
      <c r="AB69" s="12"/>
      <c r="AC69" s="39"/>
      <c r="AD69" s="12"/>
      <c r="AE69" s="12"/>
      <c r="AF69" s="39"/>
      <c r="AG69" s="13">
        <f t="shared" si="0"/>
        <v>0</v>
      </c>
    </row>
    <row r="70" spans="1:33" ht="12.75">
      <c r="A70" s="12"/>
      <c r="B70" s="12" t="s">
        <v>218</v>
      </c>
      <c r="C70" s="39"/>
      <c r="D70" s="12"/>
      <c r="E70" s="12"/>
      <c r="F70" s="12"/>
      <c r="G70" s="12"/>
      <c r="H70" s="12"/>
      <c r="I70" s="12"/>
      <c r="J70" s="12"/>
      <c r="K70" s="23"/>
      <c r="L70" s="12"/>
      <c r="M70" s="13">
        <f t="shared" si="6"/>
        <v>0</v>
      </c>
      <c r="N70" s="13">
        <f t="shared" si="1"/>
        <v>0</v>
      </c>
      <c r="O70" s="13">
        <f t="shared" si="2"/>
        <v>0</v>
      </c>
      <c r="P70" s="12"/>
      <c r="Q70" s="12"/>
      <c r="R70" s="12"/>
      <c r="S70" s="12"/>
      <c r="T70" s="12"/>
      <c r="U70" s="12"/>
      <c r="V70" s="17"/>
      <c r="W70" s="13">
        <f t="shared" si="5"/>
        <v>0</v>
      </c>
      <c r="X70" s="13">
        <f>(M70+N70+O70)*10%</f>
        <v>0</v>
      </c>
      <c r="Y70" s="12"/>
      <c r="Z70" s="12"/>
      <c r="AA70" s="12"/>
      <c r="AB70" s="12"/>
      <c r="AC70" s="39"/>
      <c r="AD70" s="12"/>
      <c r="AE70" s="12"/>
      <c r="AF70" s="39"/>
      <c r="AG70" s="13">
        <f t="shared" si="0"/>
        <v>0</v>
      </c>
    </row>
    <row r="71" spans="1:33" ht="12.75">
      <c r="A71" s="12">
        <v>33</v>
      </c>
      <c r="B71" s="12" t="s">
        <v>278</v>
      </c>
      <c r="C71" s="39" t="s">
        <v>141</v>
      </c>
      <c r="D71" s="12" t="s">
        <v>135</v>
      </c>
      <c r="E71" s="12"/>
      <c r="F71" s="12">
        <v>27</v>
      </c>
      <c r="G71" s="12"/>
      <c r="H71" s="12" t="s">
        <v>161</v>
      </c>
      <c r="I71" s="12"/>
      <c r="J71" s="12"/>
      <c r="K71" s="12">
        <v>12</v>
      </c>
      <c r="L71" s="12">
        <v>1</v>
      </c>
      <c r="M71" s="13">
        <f t="shared" si="6"/>
        <v>0</v>
      </c>
      <c r="N71" s="13">
        <f t="shared" si="1"/>
        <v>0</v>
      </c>
      <c r="O71" s="13">
        <f t="shared" si="2"/>
        <v>0</v>
      </c>
      <c r="P71" s="12"/>
      <c r="Q71" s="12"/>
      <c r="R71" s="12"/>
      <c r="S71" s="12"/>
      <c r="T71" s="12"/>
      <c r="U71" s="12"/>
      <c r="V71" s="17"/>
      <c r="W71" s="13">
        <f t="shared" si="5"/>
        <v>0</v>
      </c>
      <c r="X71" s="13">
        <f>(M71+N71+O71)*10%</f>
        <v>0</v>
      </c>
      <c r="Y71" s="12"/>
      <c r="Z71" s="12"/>
      <c r="AA71" s="12"/>
      <c r="AB71" s="12"/>
      <c r="AC71" s="39"/>
      <c r="AD71" s="12"/>
      <c r="AE71" s="12"/>
      <c r="AF71" s="39"/>
      <c r="AG71" s="13">
        <f t="shared" si="0"/>
        <v>0</v>
      </c>
    </row>
    <row r="72" spans="1:33" ht="12.75">
      <c r="A72" s="12"/>
      <c r="B72" s="59" t="s">
        <v>229</v>
      </c>
      <c r="C72" s="39" t="s">
        <v>228</v>
      </c>
      <c r="D72" s="12"/>
      <c r="E72" s="12"/>
      <c r="F72" s="12"/>
      <c r="G72" s="12"/>
      <c r="H72" s="12"/>
      <c r="I72" s="12"/>
      <c r="J72" s="12"/>
      <c r="K72" s="12"/>
      <c r="L72" s="12"/>
      <c r="M72" s="13"/>
      <c r="N72" s="13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3"/>
      <c r="AB72" s="13"/>
      <c r="AC72" s="39" t="s">
        <v>230</v>
      </c>
      <c r="AD72" s="12"/>
      <c r="AE72" s="12"/>
      <c r="AF72" s="39"/>
      <c r="AG72" s="13"/>
    </row>
    <row r="73" spans="1:33" ht="12.75" hidden="1">
      <c r="A73" s="12"/>
      <c r="B73" s="12"/>
      <c r="C73" s="39"/>
      <c r="D73" s="12"/>
      <c r="E73" s="12"/>
      <c r="F73" s="12"/>
      <c r="G73" s="12"/>
      <c r="H73" s="12"/>
      <c r="I73" s="12"/>
      <c r="J73" s="12"/>
      <c r="K73" s="12"/>
      <c r="L73" s="12"/>
      <c r="M73" s="13"/>
      <c r="N73" s="13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3"/>
      <c r="AB73" s="13"/>
      <c r="AC73" s="39"/>
      <c r="AD73" s="12"/>
      <c r="AE73" s="12"/>
      <c r="AF73" s="39"/>
      <c r="AG73" s="13"/>
    </row>
    <row r="74" spans="1:33" ht="12.75" hidden="1">
      <c r="A74" s="12"/>
      <c r="B74" s="12"/>
      <c r="C74" s="39"/>
      <c r="D74" s="12"/>
      <c r="E74" s="12"/>
      <c r="F74" s="12"/>
      <c r="G74" s="12"/>
      <c r="H74" s="12"/>
      <c r="I74" s="12"/>
      <c r="J74" s="12"/>
      <c r="K74" s="12"/>
      <c r="L74" s="12"/>
      <c r="M74" s="13"/>
      <c r="N74" s="13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3"/>
      <c r="AB74" s="13"/>
      <c r="AC74" s="39"/>
      <c r="AD74" s="12"/>
      <c r="AE74" s="12"/>
      <c r="AF74" s="39"/>
      <c r="AG74" s="13"/>
    </row>
    <row r="75" spans="1:33" ht="12.75">
      <c r="A75" s="12">
        <v>34</v>
      </c>
      <c r="B75" s="12" t="s">
        <v>231</v>
      </c>
      <c r="C75" s="39" t="s">
        <v>233</v>
      </c>
      <c r="D75" s="12" t="s">
        <v>135</v>
      </c>
      <c r="E75" s="12"/>
      <c r="F75" s="12">
        <v>19</v>
      </c>
      <c r="G75" s="12"/>
      <c r="H75" s="12" t="s">
        <v>253</v>
      </c>
      <c r="I75" s="12"/>
      <c r="J75" s="12">
        <v>19</v>
      </c>
      <c r="K75" s="12"/>
      <c r="L75" s="12"/>
      <c r="M75" s="12"/>
      <c r="N75" s="12"/>
      <c r="O75" s="12"/>
      <c r="P75" s="12">
        <v>11</v>
      </c>
      <c r="Q75" s="12"/>
      <c r="R75" s="12"/>
      <c r="S75" s="12"/>
      <c r="T75" s="12"/>
      <c r="U75" s="12"/>
      <c r="V75" s="22">
        <v>0.25</v>
      </c>
      <c r="W75" s="12"/>
      <c r="X75" s="12"/>
      <c r="Y75" s="12"/>
      <c r="Z75" s="12"/>
      <c r="AA75" s="12"/>
      <c r="AB75" s="12"/>
      <c r="AC75" s="39"/>
      <c r="AD75" s="12"/>
      <c r="AE75" s="12"/>
      <c r="AF75" s="39"/>
      <c r="AG75" s="12"/>
    </row>
    <row r="76" spans="1:33" ht="12.75">
      <c r="A76" s="12"/>
      <c r="B76" s="12" t="s">
        <v>232</v>
      </c>
      <c r="C76" s="3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39"/>
      <c r="AD76" s="12"/>
      <c r="AE76" s="12"/>
      <c r="AF76" s="39"/>
      <c r="AG76" s="12"/>
    </row>
    <row r="77" spans="1:33" ht="12.75">
      <c r="A77" s="12">
        <v>35</v>
      </c>
      <c r="B77" s="12" t="s">
        <v>235</v>
      </c>
      <c r="C77" s="39" t="s">
        <v>207</v>
      </c>
      <c r="D77" s="12" t="s">
        <v>135</v>
      </c>
      <c r="E77" s="12"/>
      <c r="F77" s="12">
        <v>28</v>
      </c>
      <c r="G77" s="12"/>
      <c r="H77" s="12" t="s">
        <v>197</v>
      </c>
      <c r="I77" s="12"/>
      <c r="J77" s="12">
        <v>1</v>
      </c>
      <c r="K77" s="12">
        <v>14</v>
      </c>
      <c r="L77" s="12">
        <v>3</v>
      </c>
      <c r="M77" s="12"/>
      <c r="N77" s="12"/>
      <c r="O77" s="12"/>
      <c r="P77" s="12"/>
      <c r="Q77" s="12"/>
      <c r="R77" s="12"/>
      <c r="S77" s="12"/>
      <c r="T77" s="12"/>
      <c r="U77" s="12"/>
      <c r="V77" s="16">
        <v>0.3</v>
      </c>
      <c r="W77" s="12"/>
      <c r="X77" s="12"/>
      <c r="Y77" s="12"/>
      <c r="Z77" s="12"/>
      <c r="AA77" s="12"/>
      <c r="AB77" s="12"/>
      <c r="AC77" s="39"/>
      <c r="AD77" s="12"/>
      <c r="AE77" s="12"/>
      <c r="AF77" s="39"/>
      <c r="AG77" s="12"/>
    </row>
    <row r="78" spans="1:33" ht="12.75">
      <c r="A78" s="12"/>
      <c r="B78" s="12" t="s">
        <v>226</v>
      </c>
      <c r="C78" s="39" t="s">
        <v>241</v>
      </c>
      <c r="D78" s="12"/>
      <c r="E78" s="12"/>
      <c r="F78" s="12"/>
      <c r="G78" s="12"/>
      <c r="H78" s="12" t="s">
        <v>134</v>
      </c>
      <c r="I78" s="12"/>
      <c r="J78" s="12"/>
      <c r="K78" s="12">
        <v>1</v>
      </c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39"/>
      <c r="AD78" s="12"/>
      <c r="AE78" s="12"/>
      <c r="AF78" s="39"/>
      <c r="AG78" s="12"/>
    </row>
    <row r="79" spans="1:33" ht="22.5">
      <c r="A79" s="12">
        <v>36</v>
      </c>
      <c r="B79" s="12" t="s">
        <v>279</v>
      </c>
      <c r="C79" s="39" t="s">
        <v>280</v>
      </c>
      <c r="D79" s="12" t="s">
        <v>255</v>
      </c>
      <c r="E79" s="12"/>
      <c r="F79" s="12">
        <v>9</v>
      </c>
      <c r="G79" s="12"/>
      <c r="H79" s="12" t="s">
        <v>259</v>
      </c>
      <c r="I79" s="12"/>
      <c r="J79" s="12">
        <v>21</v>
      </c>
      <c r="K79" s="12"/>
      <c r="L79" s="12"/>
      <c r="M79" s="12"/>
      <c r="N79" s="12"/>
      <c r="O79" s="12"/>
      <c r="P79" s="12">
        <v>6</v>
      </c>
      <c r="Q79" s="12"/>
      <c r="R79" s="12"/>
      <c r="S79" s="12"/>
      <c r="T79" s="12"/>
      <c r="U79" s="12"/>
      <c r="V79" s="22">
        <v>0.125</v>
      </c>
      <c r="W79" s="12"/>
      <c r="X79" s="12"/>
      <c r="Y79" s="12"/>
      <c r="Z79" s="12"/>
      <c r="AA79" s="12"/>
      <c r="AB79" s="12"/>
      <c r="AC79" s="39"/>
      <c r="AD79" s="12"/>
      <c r="AE79" s="12"/>
      <c r="AF79" s="39"/>
      <c r="AG79" s="12"/>
    </row>
    <row r="80" spans="1:33" ht="22.5">
      <c r="A80" s="12">
        <v>37</v>
      </c>
      <c r="B80" s="12" t="s">
        <v>281</v>
      </c>
      <c r="C80" s="39" t="s">
        <v>282</v>
      </c>
      <c r="D80" s="12" t="s">
        <v>255</v>
      </c>
      <c r="E80" s="12"/>
      <c r="F80" s="12">
        <v>3</v>
      </c>
      <c r="G80" s="12"/>
      <c r="H80" s="12" t="s">
        <v>134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39" t="s">
        <v>283</v>
      </c>
      <c r="AD80" s="12"/>
      <c r="AE80" s="12"/>
      <c r="AF80" s="39"/>
      <c r="AG80" s="12"/>
    </row>
    <row r="81" spans="1:33" ht="12.75">
      <c r="A81" s="12">
        <v>38</v>
      </c>
      <c r="B81" s="12" t="s">
        <v>236</v>
      </c>
      <c r="C81" s="39" t="s">
        <v>172</v>
      </c>
      <c r="D81" s="12" t="s">
        <v>135</v>
      </c>
      <c r="E81" s="12"/>
      <c r="F81" s="12">
        <v>26</v>
      </c>
      <c r="G81" s="12"/>
      <c r="H81" s="12" t="s">
        <v>197</v>
      </c>
      <c r="I81" s="12"/>
      <c r="J81" s="12"/>
      <c r="K81" s="12">
        <v>16</v>
      </c>
      <c r="L81" s="12">
        <v>7</v>
      </c>
      <c r="M81" s="12"/>
      <c r="N81" s="12"/>
      <c r="O81" s="12"/>
      <c r="P81" s="12"/>
      <c r="Q81" s="12">
        <v>7.5</v>
      </c>
      <c r="R81" s="12">
        <v>2.5</v>
      </c>
      <c r="S81" s="12"/>
      <c r="T81" s="12"/>
      <c r="U81" s="12"/>
      <c r="V81" s="16">
        <v>0.15</v>
      </c>
      <c r="W81" s="12"/>
      <c r="X81" s="12"/>
      <c r="Y81" s="12"/>
      <c r="Z81" s="12"/>
      <c r="AA81" s="12"/>
      <c r="AB81" s="12"/>
      <c r="AC81" s="39"/>
      <c r="AD81" s="12"/>
      <c r="AE81" s="12"/>
      <c r="AF81" s="39"/>
      <c r="AG81" s="12"/>
    </row>
    <row r="82" spans="1:33" ht="12.75">
      <c r="A82" s="59"/>
      <c r="B82" s="59" t="s">
        <v>237</v>
      </c>
      <c r="C82" s="37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37"/>
      <c r="AD82" s="20"/>
      <c r="AE82" s="20"/>
      <c r="AF82" s="37"/>
      <c r="AG82" s="20"/>
    </row>
    <row r="83" spans="1:33" ht="12.75">
      <c r="A83" s="59">
        <v>39</v>
      </c>
      <c r="B83" s="59" t="s">
        <v>284</v>
      </c>
      <c r="C83" s="61" t="s">
        <v>180</v>
      </c>
      <c r="D83" s="59" t="s">
        <v>135</v>
      </c>
      <c r="E83" s="20"/>
      <c r="F83" s="59">
        <v>2</v>
      </c>
      <c r="G83" s="59"/>
      <c r="H83" s="59" t="s">
        <v>134</v>
      </c>
      <c r="I83" s="20"/>
      <c r="J83" s="59"/>
      <c r="K83" s="59">
        <v>15</v>
      </c>
      <c r="L83" s="59">
        <v>5</v>
      </c>
      <c r="M83" s="20"/>
      <c r="N83" s="20"/>
      <c r="O83" s="20"/>
      <c r="P83" s="20"/>
      <c r="Q83" s="59">
        <v>7.5</v>
      </c>
      <c r="R83" s="59">
        <v>2.5</v>
      </c>
      <c r="S83" s="20"/>
      <c r="T83" s="20"/>
      <c r="U83" s="59"/>
      <c r="V83" s="62">
        <v>0.15</v>
      </c>
      <c r="W83" s="20"/>
      <c r="X83" s="20"/>
      <c r="Y83" s="20"/>
      <c r="Z83" s="20"/>
      <c r="AA83" s="20"/>
      <c r="AB83" s="20"/>
      <c r="AC83" s="37"/>
      <c r="AD83" s="20"/>
      <c r="AE83" s="20"/>
      <c r="AF83" s="37"/>
      <c r="AG83" s="20"/>
    </row>
    <row r="84" spans="1:33" ht="12.75">
      <c r="A84" s="59">
        <v>40</v>
      </c>
      <c r="B84" s="59" t="s">
        <v>285</v>
      </c>
      <c r="C84" s="61" t="s">
        <v>286</v>
      </c>
      <c r="D84" s="59" t="s">
        <v>135</v>
      </c>
      <c r="E84" s="59"/>
      <c r="F84" s="59">
        <v>6.5</v>
      </c>
      <c r="G84" s="59"/>
      <c r="H84" s="59" t="s">
        <v>134</v>
      </c>
      <c r="I84" s="59"/>
      <c r="J84" s="59">
        <v>20</v>
      </c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61"/>
      <c r="AD84" s="59"/>
      <c r="AE84" s="59"/>
      <c r="AF84" s="61"/>
      <c r="AG84" s="59"/>
    </row>
    <row r="85" spans="1:33" ht="12.75">
      <c r="A85" s="59">
        <v>41</v>
      </c>
      <c r="B85" s="59" t="s">
        <v>238</v>
      </c>
      <c r="C85" s="61" t="s">
        <v>240</v>
      </c>
      <c r="D85" s="59" t="s">
        <v>135</v>
      </c>
      <c r="E85" s="12"/>
      <c r="F85" s="59">
        <v>30</v>
      </c>
      <c r="G85" s="59"/>
      <c r="H85" s="59" t="s">
        <v>197</v>
      </c>
      <c r="I85" s="59"/>
      <c r="J85" s="59">
        <v>19</v>
      </c>
      <c r="K85" s="59"/>
      <c r="L85" s="59"/>
      <c r="M85" s="59"/>
      <c r="N85" s="20"/>
      <c r="O85" s="20"/>
      <c r="P85" s="59">
        <v>6</v>
      </c>
      <c r="Q85" s="59"/>
      <c r="R85" s="59"/>
      <c r="S85" s="59"/>
      <c r="T85" s="59"/>
      <c r="U85" s="59"/>
      <c r="V85" s="63">
        <v>0.125</v>
      </c>
      <c r="W85" s="20"/>
      <c r="X85" s="20"/>
      <c r="Y85" s="20"/>
      <c r="Z85" s="20"/>
      <c r="AA85" s="20"/>
      <c r="AB85" s="20"/>
      <c r="AC85" s="37"/>
      <c r="AD85" s="20"/>
      <c r="AE85" s="20"/>
      <c r="AF85" s="37"/>
      <c r="AG85" s="20"/>
    </row>
    <row r="86" spans="1:33" ht="12.75">
      <c r="A86" s="59"/>
      <c r="B86" s="59" t="s">
        <v>239</v>
      </c>
      <c r="C86" s="61" t="s">
        <v>241</v>
      </c>
      <c r="D86" s="59"/>
      <c r="E86" s="20"/>
      <c r="F86" s="59"/>
      <c r="G86" s="59"/>
      <c r="H86" s="59" t="s">
        <v>134</v>
      </c>
      <c r="I86" s="59"/>
      <c r="J86" s="59"/>
      <c r="K86" s="59">
        <v>2</v>
      </c>
      <c r="L86" s="59"/>
      <c r="M86" s="59"/>
      <c r="N86" s="20"/>
      <c r="O86" s="20"/>
      <c r="P86" s="20"/>
      <c r="Q86" s="20"/>
      <c r="R86" s="20"/>
      <c r="S86" s="20"/>
      <c r="T86" s="20"/>
      <c r="U86" s="20"/>
      <c r="V86" s="60"/>
      <c r="W86" s="20"/>
      <c r="X86" s="20"/>
      <c r="Y86" s="20"/>
      <c r="Z86" s="20"/>
      <c r="AA86" s="20"/>
      <c r="AB86" s="20"/>
      <c r="AC86" s="37"/>
      <c r="AD86" s="20"/>
      <c r="AE86" s="20"/>
      <c r="AF86" s="37"/>
      <c r="AG86" s="20"/>
    </row>
    <row r="87" spans="1:33" ht="12.75">
      <c r="A87" s="59">
        <v>42</v>
      </c>
      <c r="B87" s="59" t="s">
        <v>287</v>
      </c>
      <c r="C87" s="61" t="s">
        <v>288</v>
      </c>
      <c r="D87" s="59" t="s">
        <v>255</v>
      </c>
      <c r="E87" s="20"/>
      <c r="F87" s="59">
        <v>9</v>
      </c>
      <c r="G87" s="59"/>
      <c r="H87" s="59" t="s">
        <v>259</v>
      </c>
      <c r="I87" s="59"/>
      <c r="J87" s="59">
        <v>14</v>
      </c>
      <c r="K87" s="59">
        <v>5</v>
      </c>
      <c r="L87" s="59"/>
      <c r="M87" s="59"/>
      <c r="N87" s="20"/>
      <c r="O87" s="20"/>
      <c r="P87" s="20"/>
      <c r="Q87" s="20"/>
      <c r="R87" s="20"/>
      <c r="S87" s="20"/>
      <c r="T87" s="20"/>
      <c r="U87" s="20"/>
      <c r="V87" s="62">
        <v>0.3</v>
      </c>
      <c r="W87" s="20"/>
      <c r="X87" s="20"/>
      <c r="Y87" s="20"/>
      <c r="Z87" s="20"/>
      <c r="AA87" s="20"/>
      <c r="AB87" s="20"/>
      <c r="AC87" s="37"/>
      <c r="AD87" s="20"/>
      <c r="AE87" s="20"/>
      <c r="AF87" s="37"/>
      <c r="AG87" s="20"/>
    </row>
    <row r="88" spans="1:33" ht="12.75">
      <c r="A88" s="59"/>
      <c r="B88" s="59"/>
      <c r="C88" s="61" t="s">
        <v>286</v>
      </c>
      <c r="D88" s="59"/>
      <c r="E88" s="20"/>
      <c r="F88" s="59"/>
      <c r="G88" s="59"/>
      <c r="H88" s="59"/>
      <c r="I88" s="59"/>
      <c r="J88" s="59">
        <v>2</v>
      </c>
      <c r="K88" s="59"/>
      <c r="L88" s="59"/>
      <c r="M88" s="59"/>
      <c r="N88" s="20"/>
      <c r="O88" s="20"/>
      <c r="P88" s="20"/>
      <c r="Q88" s="20"/>
      <c r="R88" s="20"/>
      <c r="S88" s="20"/>
      <c r="T88" s="20"/>
      <c r="U88" s="20"/>
      <c r="V88" s="60"/>
      <c r="W88" s="20"/>
      <c r="X88" s="20"/>
      <c r="Y88" s="20"/>
      <c r="Z88" s="20"/>
      <c r="AA88" s="20"/>
      <c r="AB88" s="20"/>
      <c r="AC88" s="37"/>
      <c r="AD88" s="20"/>
      <c r="AE88" s="20"/>
      <c r="AF88" s="37"/>
      <c r="AG88" s="20"/>
    </row>
    <row r="89" spans="1:33" ht="22.5">
      <c r="A89" s="59">
        <v>43</v>
      </c>
      <c r="B89" s="59" t="s">
        <v>242</v>
      </c>
      <c r="C89" s="61" t="s">
        <v>244</v>
      </c>
      <c r="D89" s="59" t="s">
        <v>135</v>
      </c>
      <c r="E89" s="20"/>
      <c r="F89" s="59">
        <v>13</v>
      </c>
      <c r="G89" s="59"/>
      <c r="H89" s="59" t="s">
        <v>196</v>
      </c>
      <c r="I89" s="59"/>
      <c r="J89" s="59"/>
      <c r="K89" s="59"/>
      <c r="L89" s="59"/>
      <c r="M89" s="59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61" t="s">
        <v>245</v>
      </c>
      <c r="AD89" s="20"/>
      <c r="AE89" s="20"/>
      <c r="AF89" s="37"/>
      <c r="AG89" s="20"/>
    </row>
    <row r="90" spans="1:33" ht="12.75">
      <c r="A90" s="59"/>
      <c r="B90" s="59" t="s">
        <v>243</v>
      </c>
      <c r="C90" s="61" t="s">
        <v>227</v>
      </c>
      <c r="D90" s="59"/>
      <c r="E90" s="20"/>
      <c r="F90" s="59"/>
      <c r="G90" s="59"/>
      <c r="H90" s="59" t="s">
        <v>196</v>
      </c>
      <c r="I90" s="59"/>
      <c r="J90" s="59">
        <v>4</v>
      </c>
      <c r="K90" s="59">
        <v>3</v>
      </c>
      <c r="L90" s="59">
        <v>2</v>
      </c>
      <c r="M90" s="59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37"/>
      <c r="AD90" s="20"/>
      <c r="AE90" s="20"/>
      <c r="AF90" s="37"/>
      <c r="AG90" s="20"/>
    </row>
    <row r="91" spans="1:33" ht="12.75">
      <c r="A91" s="59">
        <v>44</v>
      </c>
      <c r="B91" s="59" t="s">
        <v>246</v>
      </c>
      <c r="C91" s="61" t="s">
        <v>141</v>
      </c>
      <c r="D91" s="59" t="s">
        <v>135</v>
      </c>
      <c r="E91" s="20"/>
      <c r="F91" s="59">
        <v>22</v>
      </c>
      <c r="G91" s="59"/>
      <c r="H91" s="59" t="s">
        <v>195</v>
      </c>
      <c r="I91" s="59"/>
      <c r="J91" s="59"/>
      <c r="K91" s="59">
        <v>10</v>
      </c>
      <c r="L91" s="59">
        <v>9</v>
      </c>
      <c r="M91" s="59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37"/>
      <c r="AD91" s="20"/>
      <c r="AE91" s="20"/>
      <c r="AF91" s="37"/>
      <c r="AG91" s="20"/>
    </row>
    <row r="92" spans="1:33" ht="12.75">
      <c r="A92" s="59"/>
      <c r="B92" s="59" t="s">
        <v>247</v>
      </c>
      <c r="C92" s="61" t="s">
        <v>194</v>
      </c>
      <c r="D92" s="59" t="s">
        <v>135</v>
      </c>
      <c r="E92" s="20"/>
      <c r="F92" s="59"/>
      <c r="G92" s="59"/>
      <c r="H92" s="59" t="s">
        <v>248</v>
      </c>
      <c r="I92" s="59"/>
      <c r="J92" s="59"/>
      <c r="K92" s="59">
        <v>2</v>
      </c>
      <c r="L92" s="59">
        <v>4</v>
      </c>
      <c r="M92" s="59"/>
      <c r="N92" s="20"/>
      <c r="O92" s="59"/>
      <c r="P92" s="59"/>
      <c r="Q92" s="59">
        <v>1</v>
      </c>
      <c r="R92" s="59">
        <v>2</v>
      </c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37"/>
      <c r="AD92" s="20"/>
      <c r="AE92" s="20"/>
      <c r="AF92" s="37"/>
      <c r="AG92" s="20"/>
    </row>
    <row r="93" spans="1:33" ht="12.75">
      <c r="A93" s="59">
        <v>45</v>
      </c>
      <c r="B93" s="59" t="s">
        <v>249</v>
      </c>
      <c r="C93" s="61" t="s">
        <v>186</v>
      </c>
      <c r="D93" s="59" t="s">
        <v>135</v>
      </c>
      <c r="E93" s="20"/>
      <c r="F93" s="59">
        <v>20</v>
      </c>
      <c r="G93" s="59"/>
      <c r="H93" s="59" t="s">
        <v>161</v>
      </c>
      <c r="I93" s="59"/>
      <c r="J93" s="59">
        <v>21</v>
      </c>
      <c r="K93" s="59"/>
      <c r="L93" s="59">
        <v>1</v>
      </c>
      <c r="M93" s="59"/>
      <c r="N93" s="20"/>
      <c r="O93" s="59"/>
      <c r="P93" s="59">
        <v>11</v>
      </c>
      <c r="Q93" s="59"/>
      <c r="R93" s="59"/>
      <c r="S93" s="20"/>
      <c r="T93" s="20"/>
      <c r="U93" s="20"/>
      <c r="V93" s="62">
        <v>0.25</v>
      </c>
      <c r="W93" s="20"/>
      <c r="X93" s="20"/>
      <c r="Y93" s="20"/>
      <c r="Z93" s="20"/>
      <c r="AA93" s="20"/>
      <c r="AB93" s="20"/>
      <c r="AC93" s="37"/>
      <c r="AD93" s="20"/>
      <c r="AE93" s="20"/>
      <c r="AF93" s="37"/>
      <c r="AG93" s="20"/>
    </row>
    <row r="94" spans="1:33" ht="12.75">
      <c r="A94" s="59"/>
      <c r="B94" s="59" t="s">
        <v>226</v>
      </c>
      <c r="C94" s="61" t="s">
        <v>289</v>
      </c>
      <c r="D94" s="59"/>
      <c r="E94" s="20"/>
      <c r="F94" s="59"/>
      <c r="G94" s="59"/>
      <c r="H94" s="59"/>
      <c r="I94" s="59"/>
      <c r="J94" s="59">
        <v>1</v>
      </c>
      <c r="K94" s="59"/>
      <c r="L94" s="59"/>
      <c r="M94" s="59"/>
      <c r="N94" s="20"/>
      <c r="O94" s="59"/>
      <c r="P94" s="59"/>
      <c r="Q94" s="59"/>
      <c r="R94" s="59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37"/>
      <c r="AD94" s="20"/>
      <c r="AE94" s="20"/>
      <c r="AF94" s="37"/>
      <c r="AG94" s="20"/>
    </row>
    <row r="95" spans="1:33" ht="12.75">
      <c r="A95" s="59"/>
      <c r="B95" s="59" t="s">
        <v>252</v>
      </c>
      <c r="C95" s="61" t="s">
        <v>290</v>
      </c>
      <c r="D95" s="59" t="s">
        <v>255</v>
      </c>
      <c r="E95" s="59"/>
      <c r="F95" s="59"/>
      <c r="G95" s="59"/>
      <c r="H95" s="59" t="s">
        <v>161</v>
      </c>
      <c r="I95" s="59"/>
      <c r="J95" s="59"/>
      <c r="K95" s="59">
        <v>3</v>
      </c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61"/>
      <c r="AD95" s="59"/>
      <c r="AE95" s="59"/>
      <c r="AF95" s="61"/>
      <c r="AG95" s="59"/>
    </row>
    <row r="96" spans="1:33" ht="12.75">
      <c r="A96" s="20"/>
      <c r="B96" s="20"/>
      <c r="C96" s="37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37"/>
      <c r="AD96" s="20"/>
      <c r="AE96" s="20"/>
      <c r="AF96" s="37"/>
      <c r="AG96" s="20"/>
    </row>
    <row r="97" spans="1:33" ht="12.75">
      <c r="A97" s="20"/>
      <c r="B97" s="20"/>
      <c r="C97" s="37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37"/>
      <c r="AD97" s="20"/>
      <c r="AE97" s="20"/>
      <c r="AF97" s="37"/>
      <c r="AG97" s="20"/>
    </row>
    <row r="98" spans="1:33" ht="12.75">
      <c r="A98" s="20"/>
      <c r="B98" s="20"/>
      <c r="C98" s="37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37"/>
      <c r="AD98" s="20"/>
      <c r="AE98" s="20"/>
      <c r="AF98" s="37"/>
      <c r="AG98" s="20"/>
    </row>
    <row r="99" spans="1:33" ht="12.75">
      <c r="A99" s="20"/>
      <c r="B99" s="20"/>
      <c r="C99" s="37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37"/>
      <c r="AD99" s="20"/>
      <c r="AE99" s="20"/>
      <c r="AF99" s="37"/>
      <c r="AG99" s="20"/>
    </row>
    <row r="100" spans="1:33" ht="12.75">
      <c r="A100" s="20"/>
      <c r="B100" s="20"/>
      <c r="C100" s="37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37"/>
      <c r="AD100" s="20"/>
      <c r="AE100" s="20"/>
      <c r="AF100" s="37"/>
      <c r="AG100" s="20"/>
    </row>
    <row r="101" spans="1:33" ht="12.75">
      <c r="A101" s="20"/>
      <c r="B101" s="20"/>
      <c r="C101" s="37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37"/>
      <c r="AD101" s="20"/>
      <c r="AE101" s="20"/>
      <c r="AF101" s="37"/>
      <c r="AG101" s="20"/>
    </row>
    <row r="102" spans="1:33" ht="12.75">
      <c r="A102" s="20"/>
      <c r="B102" s="20"/>
      <c r="C102" s="37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37"/>
      <c r="AD102" s="20"/>
      <c r="AE102" s="20"/>
      <c r="AF102" s="37"/>
      <c r="AG102" s="20"/>
    </row>
    <row r="103" spans="1:33" ht="12.75">
      <c r="A103" s="20"/>
      <c r="B103" s="20"/>
      <c r="C103" s="37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37"/>
      <c r="AD103" s="20"/>
      <c r="AE103" s="20"/>
      <c r="AF103" s="37"/>
      <c r="AG103" s="20"/>
    </row>
    <row r="104" spans="1:33" ht="12.75">
      <c r="A104" s="20"/>
      <c r="B104" s="20"/>
      <c r="C104" s="37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37"/>
      <c r="AD104" s="20"/>
      <c r="AE104" s="20"/>
      <c r="AF104" s="37"/>
      <c r="AG104" s="20"/>
    </row>
    <row r="105" spans="1:33" ht="12.75">
      <c r="A105" s="20"/>
      <c r="B105" s="20"/>
      <c r="C105" s="37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37"/>
      <c r="AD105" s="20"/>
      <c r="AE105" s="20"/>
      <c r="AF105" s="37"/>
      <c r="AG105" s="20"/>
    </row>
  </sheetData>
  <sheetProtection/>
  <mergeCells count="1">
    <mergeCell ref="Y12:AA12"/>
  </mergeCells>
  <printOptions/>
  <pageMargins left="0.3937007874015748" right="0" top="1.1811023622047245" bottom="0.3937007874015748" header="0.5118110236220472" footer="0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1"/>
  <sheetViews>
    <sheetView zoomScalePageLayoutView="0" workbookViewId="0" topLeftCell="A13">
      <selection activeCell="B17" sqref="B17"/>
    </sheetView>
  </sheetViews>
  <sheetFormatPr defaultColWidth="9.00390625" defaultRowHeight="12.75"/>
  <cols>
    <col min="1" max="1" width="3.00390625" style="0" customWidth="1"/>
    <col min="2" max="2" width="19.00390625" style="0" customWidth="1"/>
    <col min="3" max="3" width="10.625" style="0" customWidth="1"/>
    <col min="4" max="4" width="6.375" style="0" customWidth="1"/>
    <col min="5" max="5" width="7.625" style="0" customWidth="1"/>
    <col min="6" max="6" width="6.125" style="0" customWidth="1"/>
    <col min="7" max="7" width="5.25390625" style="0" customWidth="1"/>
    <col min="8" max="8" width="5.625" style="0" customWidth="1"/>
    <col min="9" max="9" width="7.125" style="0" customWidth="1"/>
    <col min="10" max="10" width="4.75390625" style="0" customWidth="1"/>
    <col min="11" max="11" width="4.625" style="41" customWidth="1"/>
    <col min="12" max="12" width="5.75390625" style="0" customWidth="1"/>
    <col min="13" max="13" width="7.125" style="0" customWidth="1"/>
    <col min="14" max="14" width="7.625" style="0" customWidth="1"/>
    <col min="15" max="15" width="7.375" style="0" customWidth="1"/>
    <col min="16" max="16" width="6.125" style="0" customWidth="1"/>
    <col min="17" max="17" width="4.875" style="0" customWidth="1"/>
    <col min="18" max="18" width="6.75390625" style="0" customWidth="1"/>
    <col min="19" max="19" width="5.875" style="0" customWidth="1"/>
    <col min="20" max="20" width="6.625" style="0" customWidth="1"/>
    <col min="21" max="21" width="6.375" style="0" customWidth="1"/>
    <col min="22" max="22" width="8.25390625" style="0" customWidth="1"/>
    <col min="23" max="23" width="9.25390625" style="0" customWidth="1"/>
    <col min="24" max="24" width="6.625" style="0" customWidth="1"/>
    <col min="25" max="25" width="4.375" style="0" customWidth="1"/>
    <col min="26" max="26" width="6.00390625" style="0" customWidth="1"/>
    <col min="27" max="28" width="5.75390625" style="0" customWidth="1"/>
    <col min="29" max="29" width="6.75390625" style="0" customWidth="1"/>
    <col min="30" max="30" width="6.625" style="0" customWidth="1"/>
    <col min="31" max="31" width="5.125" style="0" customWidth="1"/>
    <col min="32" max="32" width="7.625" style="0" customWidth="1"/>
  </cols>
  <sheetData>
    <row r="1" spans="1:31" ht="12.75">
      <c r="A1" s="2" t="s">
        <v>9</v>
      </c>
      <c r="T1" s="12" t="s">
        <v>33</v>
      </c>
      <c r="U1" s="7" t="s">
        <v>34</v>
      </c>
      <c r="V1" s="8"/>
      <c r="W1" s="8"/>
      <c r="X1" s="9"/>
      <c r="Y1" s="9"/>
      <c r="Z1" s="9"/>
      <c r="AA1" s="12" t="s">
        <v>46</v>
      </c>
      <c r="AB1" s="12" t="s">
        <v>20</v>
      </c>
      <c r="AC1" s="12" t="s">
        <v>21</v>
      </c>
      <c r="AD1" s="12" t="s">
        <v>22</v>
      </c>
      <c r="AE1" s="12" t="s">
        <v>0</v>
      </c>
    </row>
    <row r="2" spans="20:31" ht="12.75">
      <c r="T2" s="12">
        <v>1</v>
      </c>
      <c r="U2" s="7" t="s">
        <v>35</v>
      </c>
      <c r="V2" s="8"/>
      <c r="W2" s="8"/>
      <c r="X2" s="9"/>
      <c r="Y2" s="9"/>
      <c r="Z2" s="9"/>
      <c r="AA2" s="12"/>
      <c r="AB2" s="12"/>
      <c r="AC2" s="12"/>
      <c r="AD2" s="12"/>
      <c r="AE2" s="13">
        <v>9</v>
      </c>
    </row>
    <row r="3" spans="1:31" ht="12.75">
      <c r="A3" t="s">
        <v>49</v>
      </c>
      <c r="H3" t="s">
        <v>50</v>
      </c>
      <c r="T3" s="12">
        <v>2</v>
      </c>
      <c r="U3" s="7" t="s">
        <v>36</v>
      </c>
      <c r="V3" s="8"/>
      <c r="W3" s="8"/>
      <c r="X3" s="9"/>
      <c r="Y3" s="9"/>
      <c r="Z3" s="9"/>
      <c r="AA3" s="12"/>
      <c r="AB3" s="12"/>
      <c r="AC3" s="12"/>
      <c r="AD3" s="12"/>
      <c r="AE3" s="13">
        <v>9</v>
      </c>
    </row>
    <row r="4" spans="20:31" ht="12.75">
      <c r="T4" s="12">
        <v>3</v>
      </c>
      <c r="U4" s="7" t="s">
        <v>37</v>
      </c>
      <c r="V4" s="8"/>
      <c r="W4" s="8"/>
      <c r="X4" s="9"/>
      <c r="Y4" s="9"/>
      <c r="Z4" s="9"/>
      <c r="AA4" s="12"/>
      <c r="AB4" s="12"/>
      <c r="AC4" s="12"/>
      <c r="AD4" s="12"/>
      <c r="AE4" s="12">
        <f>AB4+AC4+AD4+AA4</f>
        <v>0</v>
      </c>
    </row>
    <row r="5" spans="1:31" ht="12.75">
      <c r="A5" t="s">
        <v>60</v>
      </c>
      <c r="T5" s="12">
        <v>4</v>
      </c>
      <c r="U5" s="7" t="s">
        <v>38</v>
      </c>
      <c r="V5" s="8"/>
      <c r="W5" s="8"/>
      <c r="X5" s="9"/>
      <c r="Y5" s="9"/>
      <c r="Z5" s="9"/>
      <c r="AA5" s="12"/>
      <c r="AB5" s="12"/>
      <c r="AC5" s="12"/>
      <c r="AD5" s="12"/>
      <c r="AE5" s="12">
        <f>AB5+AC5+AD5+AA5</f>
        <v>0</v>
      </c>
    </row>
    <row r="6" spans="5:31" ht="15.75">
      <c r="E6" s="1" t="s">
        <v>10</v>
      </c>
      <c r="F6" s="1"/>
      <c r="G6" s="1"/>
      <c r="T6" s="12"/>
      <c r="U6" s="7" t="s">
        <v>39</v>
      </c>
      <c r="V6" s="8"/>
      <c r="W6" s="8"/>
      <c r="X6" s="9"/>
      <c r="Y6" s="9"/>
      <c r="Z6" s="9"/>
      <c r="AA6" s="12"/>
      <c r="AB6" s="12"/>
      <c r="AC6" s="12"/>
      <c r="AD6" s="12"/>
      <c r="AE6" s="12">
        <f>AB6+AC6+AD6+AA6</f>
        <v>0</v>
      </c>
    </row>
    <row r="7" spans="4:31" ht="12.75">
      <c r="D7" t="s">
        <v>69</v>
      </c>
      <c r="T7" s="12"/>
      <c r="U7" s="7" t="s">
        <v>40</v>
      </c>
      <c r="V7" s="8"/>
      <c r="W7" s="8"/>
      <c r="X7" s="9"/>
      <c r="Y7" s="9"/>
      <c r="Z7" s="9"/>
      <c r="AA7" s="12"/>
      <c r="AB7" s="12"/>
      <c r="AC7" s="12"/>
      <c r="AD7" s="12"/>
      <c r="AE7" s="12">
        <f>AB7+AC7+AD7+AA7</f>
        <v>0</v>
      </c>
    </row>
    <row r="8" spans="4:31" ht="12.75">
      <c r="D8" t="s">
        <v>59</v>
      </c>
      <c r="T8" s="12"/>
      <c r="U8" s="7" t="s">
        <v>41</v>
      </c>
      <c r="V8" s="8"/>
      <c r="W8" s="8"/>
      <c r="X8" s="9"/>
      <c r="Y8" s="9"/>
      <c r="Z8" s="9"/>
      <c r="AA8" s="12"/>
      <c r="AB8" s="12"/>
      <c r="AC8" s="12"/>
      <c r="AD8" s="12"/>
      <c r="AE8" s="12"/>
    </row>
    <row r="9" spans="4:31" ht="12.75">
      <c r="D9" t="s">
        <v>54</v>
      </c>
      <c r="F9" t="s">
        <v>144</v>
      </c>
      <c r="T9" s="12"/>
      <c r="U9" s="7" t="s">
        <v>42</v>
      </c>
      <c r="V9" s="8"/>
      <c r="W9" s="8"/>
      <c r="X9" s="9"/>
      <c r="Y9" s="9"/>
      <c r="Z9" s="9"/>
      <c r="AA9" s="12"/>
      <c r="AB9" s="12"/>
      <c r="AC9" s="12"/>
      <c r="AD9" s="12"/>
      <c r="AE9" s="12"/>
    </row>
    <row r="10" spans="4:5" ht="12.75">
      <c r="D10" s="32"/>
      <c r="E10" s="32"/>
    </row>
    <row r="11" ht="12.75">
      <c r="E11" s="32" t="s">
        <v>61</v>
      </c>
    </row>
    <row r="12" spans="1:32" ht="12.75">
      <c r="A12" s="4"/>
      <c r="B12" s="4"/>
      <c r="C12" s="4"/>
      <c r="D12" s="4"/>
      <c r="E12" s="4" t="s">
        <v>14</v>
      </c>
      <c r="F12" s="4"/>
      <c r="G12" s="4"/>
      <c r="H12" s="4" t="s">
        <v>17</v>
      </c>
      <c r="I12" s="4"/>
      <c r="J12" s="7" t="s">
        <v>19</v>
      </c>
      <c r="K12" s="42"/>
      <c r="L12" s="9"/>
      <c r="M12" s="7" t="s">
        <v>23</v>
      </c>
      <c r="N12" s="8"/>
      <c r="O12" s="9"/>
      <c r="P12" s="24"/>
      <c r="Q12" s="28" t="s">
        <v>62</v>
      </c>
      <c r="R12" s="29"/>
      <c r="S12" s="28" t="s">
        <v>64</v>
      </c>
      <c r="T12" s="29"/>
      <c r="U12" s="28" t="s">
        <v>65</v>
      </c>
      <c r="V12" s="29"/>
      <c r="W12" s="24" t="s">
        <v>66</v>
      </c>
      <c r="X12" s="24"/>
      <c r="Y12" s="24"/>
      <c r="Z12" s="24"/>
      <c r="AA12" s="24"/>
      <c r="AB12" s="24"/>
      <c r="AC12" s="24"/>
      <c r="AD12" s="24"/>
      <c r="AE12" s="24"/>
      <c r="AF12" s="4"/>
    </row>
    <row r="13" spans="1:32" ht="12.75">
      <c r="A13" s="5" t="s">
        <v>2</v>
      </c>
      <c r="B13" s="5" t="s">
        <v>12</v>
      </c>
      <c r="C13" s="5" t="s">
        <v>13</v>
      </c>
      <c r="D13" s="5" t="s">
        <v>4</v>
      </c>
      <c r="E13" s="5" t="s">
        <v>15</v>
      </c>
      <c r="F13" s="5" t="s">
        <v>5</v>
      </c>
      <c r="G13" s="5"/>
      <c r="H13" s="5" t="s">
        <v>18</v>
      </c>
      <c r="I13" s="5" t="s">
        <v>6</v>
      </c>
      <c r="J13" s="4"/>
      <c r="K13" s="43"/>
      <c r="L13" s="4"/>
      <c r="M13" s="4"/>
      <c r="N13" s="4"/>
      <c r="O13" s="4"/>
      <c r="P13" s="25">
        <v>0.25</v>
      </c>
      <c r="Q13" s="33"/>
      <c r="R13" s="34">
        <v>0.4</v>
      </c>
      <c r="S13" s="35">
        <v>0.35</v>
      </c>
      <c r="T13" s="31"/>
      <c r="U13" s="30"/>
      <c r="V13" s="34">
        <v>0.3</v>
      </c>
      <c r="W13" s="26" t="s">
        <v>67</v>
      </c>
      <c r="X13" s="26"/>
      <c r="Y13" s="26"/>
      <c r="Z13" s="26"/>
      <c r="AA13" s="26"/>
      <c r="AB13" s="25"/>
      <c r="AC13" s="26"/>
      <c r="AD13" s="25"/>
      <c r="AE13" s="26"/>
      <c r="AF13" s="5" t="s">
        <v>30</v>
      </c>
    </row>
    <row r="14" spans="1:32" ht="12.75">
      <c r="A14" s="5" t="s">
        <v>11</v>
      </c>
      <c r="B14" s="5"/>
      <c r="C14" s="5"/>
      <c r="D14" s="5"/>
      <c r="E14" s="5" t="s">
        <v>16</v>
      </c>
      <c r="F14" s="5" t="s">
        <v>45</v>
      </c>
      <c r="G14" s="5"/>
      <c r="H14" s="5"/>
      <c r="I14" s="5"/>
      <c r="J14" s="10" t="s">
        <v>20</v>
      </c>
      <c r="K14" s="44" t="s">
        <v>21</v>
      </c>
      <c r="L14" s="11" t="s">
        <v>22</v>
      </c>
      <c r="M14" s="11" t="s">
        <v>20</v>
      </c>
      <c r="N14" s="11" t="s">
        <v>21</v>
      </c>
      <c r="O14" s="11" t="s">
        <v>22</v>
      </c>
      <c r="P14" s="26" t="s">
        <v>7</v>
      </c>
      <c r="Q14" s="24"/>
      <c r="R14" s="24"/>
      <c r="S14" s="24"/>
      <c r="T14" s="24"/>
      <c r="U14" s="24"/>
      <c r="V14" s="24"/>
      <c r="W14" s="26" t="s">
        <v>68</v>
      </c>
      <c r="X14" s="26"/>
      <c r="Y14" s="26"/>
      <c r="Z14" s="26"/>
      <c r="AA14" s="26"/>
      <c r="AB14" s="26"/>
      <c r="AC14" s="26"/>
      <c r="AD14" s="26"/>
      <c r="AE14" s="26"/>
      <c r="AF14" s="5" t="s">
        <v>31</v>
      </c>
    </row>
    <row r="15" spans="1:3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45"/>
      <c r="L15" s="6"/>
      <c r="M15" s="6"/>
      <c r="N15" s="6"/>
      <c r="O15" s="6"/>
      <c r="P15" s="27"/>
      <c r="Q15" s="27" t="s">
        <v>63</v>
      </c>
      <c r="R15" s="27" t="s">
        <v>57</v>
      </c>
      <c r="S15" s="27" t="s">
        <v>63</v>
      </c>
      <c r="T15" s="27" t="s">
        <v>57</v>
      </c>
      <c r="U15" s="27" t="s">
        <v>63</v>
      </c>
      <c r="V15" s="27" t="s">
        <v>57</v>
      </c>
      <c r="W15" s="27"/>
      <c r="X15" s="27"/>
      <c r="Y15" s="27"/>
      <c r="Z15" s="27"/>
      <c r="AA15" s="27"/>
      <c r="AB15" s="27"/>
      <c r="AC15" s="27"/>
      <c r="AD15" s="27"/>
      <c r="AE15" s="27"/>
      <c r="AF15" s="6" t="s">
        <v>32</v>
      </c>
    </row>
    <row r="16" spans="1:32" ht="47.25">
      <c r="A16" s="12">
        <v>1</v>
      </c>
      <c r="B16" s="36" t="s">
        <v>70</v>
      </c>
      <c r="C16" s="36" t="s">
        <v>108</v>
      </c>
      <c r="D16" s="36" t="s">
        <v>135</v>
      </c>
      <c r="E16" s="12"/>
      <c r="F16" s="38">
        <v>13.3</v>
      </c>
      <c r="G16" s="39"/>
      <c r="H16" s="36" t="s">
        <v>131</v>
      </c>
      <c r="I16" s="12"/>
      <c r="J16" s="12">
        <v>3</v>
      </c>
      <c r="K16" s="39">
        <v>12</v>
      </c>
      <c r="L16" s="12"/>
      <c r="M16" s="12">
        <f aca="true" t="shared" si="0" ref="M16:M25">(I16/18)*J16</f>
        <v>0</v>
      </c>
      <c r="N16" s="12">
        <f aca="true" t="shared" si="1" ref="N16:N57">(I16/18)*K16</f>
        <v>0</v>
      </c>
      <c r="O16" s="12">
        <f aca="true" t="shared" si="2" ref="O16:O57">(I16/18)*L16</f>
        <v>0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2" ht="47.25">
      <c r="A17" s="12">
        <v>2</v>
      </c>
      <c r="B17" s="36" t="s">
        <v>71</v>
      </c>
      <c r="C17" s="36" t="s">
        <v>109</v>
      </c>
      <c r="D17" s="36" t="s">
        <v>136</v>
      </c>
      <c r="E17" s="12"/>
      <c r="F17" s="38">
        <v>3.8</v>
      </c>
      <c r="G17" s="39"/>
      <c r="H17" s="36" t="s">
        <v>132</v>
      </c>
      <c r="I17" s="12"/>
      <c r="J17" s="12">
        <v>6</v>
      </c>
      <c r="K17" s="39">
        <v>9</v>
      </c>
      <c r="L17" s="12"/>
      <c r="M17" s="12">
        <f t="shared" si="0"/>
        <v>0</v>
      </c>
      <c r="N17" s="12">
        <f t="shared" si="1"/>
        <v>0</v>
      </c>
      <c r="O17" s="13">
        <f t="shared" si="2"/>
        <v>0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3"/>
    </row>
    <row r="18" spans="1:32" ht="31.5">
      <c r="A18" s="12">
        <v>3</v>
      </c>
      <c r="B18" s="36" t="s">
        <v>72</v>
      </c>
      <c r="C18" s="37" t="s">
        <v>110</v>
      </c>
      <c r="D18" s="37" t="s">
        <v>135</v>
      </c>
      <c r="E18" s="12"/>
      <c r="F18" s="20">
        <v>19</v>
      </c>
      <c r="G18" s="39"/>
      <c r="H18" s="37" t="s">
        <v>133</v>
      </c>
      <c r="I18" s="12"/>
      <c r="J18" s="12"/>
      <c r="K18" s="39" t="s">
        <v>137</v>
      </c>
      <c r="L18" s="12"/>
      <c r="M18" s="12">
        <f t="shared" si="0"/>
        <v>0</v>
      </c>
      <c r="N18" s="12" t="e">
        <f t="shared" si="1"/>
        <v>#VALUE!</v>
      </c>
      <c r="O18" s="13">
        <f t="shared" si="2"/>
        <v>0</v>
      </c>
      <c r="Q18" s="12"/>
      <c r="R18" s="12"/>
      <c r="S18" s="12">
        <v>6</v>
      </c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3"/>
    </row>
    <row r="19" spans="1:32" ht="31.5">
      <c r="A19" s="12"/>
      <c r="B19" s="36" t="s">
        <v>72</v>
      </c>
      <c r="C19" s="37" t="s">
        <v>111</v>
      </c>
      <c r="D19" s="37" t="s">
        <v>135</v>
      </c>
      <c r="E19" s="12"/>
      <c r="F19" s="20">
        <v>19</v>
      </c>
      <c r="G19" s="39"/>
      <c r="H19" s="37" t="s">
        <v>132</v>
      </c>
      <c r="I19" s="12"/>
      <c r="J19" s="12"/>
      <c r="K19" s="39" t="s">
        <v>138</v>
      </c>
      <c r="L19" s="12"/>
      <c r="M19" s="12">
        <f t="shared" si="0"/>
        <v>0</v>
      </c>
      <c r="N19" s="13" t="e">
        <f t="shared" si="1"/>
        <v>#VALUE!</v>
      </c>
      <c r="O19" s="13">
        <f t="shared" si="2"/>
        <v>0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3"/>
    </row>
    <row r="20" spans="1:32" ht="25.5">
      <c r="A20" s="12">
        <v>4</v>
      </c>
      <c r="B20" s="36" t="s">
        <v>73</v>
      </c>
      <c r="C20" s="37" t="s">
        <v>112</v>
      </c>
      <c r="D20" s="37" t="s">
        <v>135</v>
      </c>
      <c r="E20" s="12"/>
      <c r="F20" s="20">
        <v>29.3</v>
      </c>
      <c r="G20" s="39"/>
      <c r="H20" s="37" t="s">
        <v>131</v>
      </c>
      <c r="I20" s="12"/>
      <c r="J20" s="12"/>
      <c r="K20" s="39">
        <v>8</v>
      </c>
      <c r="L20" s="12"/>
      <c r="M20" s="12">
        <f t="shared" si="0"/>
        <v>0</v>
      </c>
      <c r="N20" s="13">
        <f t="shared" si="1"/>
        <v>0</v>
      </c>
      <c r="O20" s="13">
        <f t="shared" si="2"/>
        <v>0</v>
      </c>
      <c r="P20" s="12"/>
      <c r="Q20" s="12"/>
      <c r="R20" s="12"/>
      <c r="S20" s="12"/>
      <c r="T20" s="12"/>
      <c r="U20" s="12"/>
      <c r="V20" s="16"/>
      <c r="W20" s="12"/>
      <c r="X20" s="12"/>
      <c r="Y20" s="12"/>
      <c r="Z20" s="12"/>
      <c r="AA20" s="12"/>
      <c r="AB20" s="12"/>
      <c r="AC20" s="12"/>
      <c r="AD20" s="12"/>
      <c r="AE20" s="12"/>
      <c r="AF20" s="13"/>
    </row>
    <row r="21" spans="1:32" ht="63.75">
      <c r="A21" s="12">
        <v>5</v>
      </c>
      <c r="B21" s="37" t="s">
        <v>74</v>
      </c>
      <c r="C21" s="37" t="s">
        <v>113</v>
      </c>
      <c r="D21" s="37" t="s">
        <v>135</v>
      </c>
      <c r="E21" s="12"/>
      <c r="F21" s="20">
        <v>25.9</v>
      </c>
      <c r="G21" s="39"/>
      <c r="H21" s="37" t="s">
        <v>132</v>
      </c>
      <c r="I21" s="12"/>
      <c r="J21" s="20">
        <v>3</v>
      </c>
      <c r="K21" s="37">
        <v>10</v>
      </c>
      <c r="L21" s="20"/>
      <c r="M21" s="12">
        <f t="shared" si="0"/>
        <v>0</v>
      </c>
      <c r="N21" s="13">
        <f t="shared" si="1"/>
        <v>0</v>
      </c>
      <c r="O21" s="13">
        <f t="shared" si="2"/>
        <v>0</v>
      </c>
      <c r="P21" s="12"/>
      <c r="Q21" s="12"/>
      <c r="R21" s="12"/>
      <c r="S21" s="12"/>
      <c r="T21" s="12"/>
      <c r="U21" s="12"/>
      <c r="V21" s="22"/>
      <c r="W21" s="13"/>
      <c r="X21" s="13"/>
      <c r="Y21" s="12"/>
      <c r="Z21" s="12"/>
      <c r="AA21" s="12"/>
      <c r="AB21" s="12"/>
      <c r="AC21" s="12"/>
      <c r="AD21" s="12"/>
      <c r="AE21" s="12"/>
      <c r="AF21" s="13"/>
    </row>
    <row r="22" spans="1:32" ht="25.5">
      <c r="A22" s="12">
        <v>6</v>
      </c>
      <c r="B22" s="37" t="s">
        <v>75</v>
      </c>
      <c r="C22" s="37" t="s">
        <v>114</v>
      </c>
      <c r="D22" s="37" t="s">
        <v>135</v>
      </c>
      <c r="E22" s="12"/>
      <c r="F22" s="20">
        <v>5</v>
      </c>
      <c r="G22" s="39"/>
      <c r="H22" s="37" t="s">
        <v>132</v>
      </c>
      <c r="I22" s="12"/>
      <c r="J22" s="12">
        <v>3</v>
      </c>
      <c r="K22" s="39"/>
      <c r="L22" s="12"/>
      <c r="M22" s="13">
        <f t="shared" si="0"/>
        <v>0</v>
      </c>
      <c r="N22" s="13">
        <f t="shared" si="1"/>
        <v>0</v>
      </c>
      <c r="O22" s="13">
        <f t="shared" si="2"/>
        <v>0</v>
      </c>
      <c r="P22" s="12"/>
      <c r="Q22" s="12"/>
      <c r="R22" s="12"/>
      <c r="S22" s="12"/>
      <c r="T22" s="12"/>
      <c r="U22" s="12"/>
      <c r="V22" s="16"/>
      <c r="W22" s="13" t="s">
        <v>145</v>
      </c>
      <c r="X22" s="13"/>
      <c r="Y22" s="16"/>
      <c r="Z22" s="12"/>
      <c r="AA22" s="12"/>
      <c r="AB22" s="12"/>
      <c r="AC22" s="12"/>
      <c r="AD22" s="12"/>
      <c r="AE22" s="12"/>
      <c r="AF22" s="13"/>
    </row>
    <row r="23" spans="1:32" ht="38.25">
      <c r="A23" s="4">
        <v>7</v>
      </c>
      <c r="B23" s="47" t="s">
        <v>76</v>
      </c>
      <c r="C23" s="47" t="s">
        <v>115</v>
      </c>
      <c r="D23" s="47" t="s">
        <v>135</v>
      </c>
      <c r="E23" s="4"/>
      <c r="F23" s="48">
        <v>21</v>
      </c>
      <c r="G23" s="43"/>
      <c r="H23" s="47" t="s">
        <v>131</v>
      </c>
      <c r="I23" s="4"/>
      <c r="J23" s="4">
        <v>6</v>
      </c>
      <c r="K23" s="43">
        <v>6</v>
      </c>
      <c r="L23" s="4"/>
      <c r="M23" s="49">
        <f t="shared" si="0"/>
        <v>0</v>
      </c>
      <c r="N23" s="49">
        <f t="shared" si="1"/>
        <v>0</v>
      </c>
      <c r="O23" s="49">
        <f t="shared" si="2"/>
        <v>0</v>
      </c>
      <c r="P23" s="4"/>
      <c r="Q23" s="4"/>
      <c r="R23" s="4"/>
      <c r="S23" s="4"/>
      <c r="T23" s="4"/>
      <c r="U23" s="4"/>
      <c r="V23" s="50"/>
      <c r="W23" s="49"/>
      <c r="X23" s="49"/>
      <c r="Y23" s="4"/>
      <c r="Z23" s="4"/>
      <c r="AA23" s="4"/>
      <c r="AB23" s="4"/>
      <c r="AC23" s="4"/>
      <c r="AD23" s="4"/>
      <c r="AE23" s="4"/>
      <c r="AF23" s="49"/>
    </row>
    <row r="24" spans="1:32" s="20" customFormat="1" ht="63.75">
      <c r="A24" s="12">
        <v>8</v>
      </c>
      <c r="B24" s="51" t="s">
        <v>77</v>
      </c>
      <c r="C24" s="51" t="s">
        <v>116</v>
      </c>
      <c r="D24" s="51" t="s">
        <v>135</v>
      </c>
      <c r="E24" s="6"/>
      <c r="F24" s="52">
        <v>7.1</v>
      </c>
      <c r="G24" s="45"/>
      <c r="H24" s="51" t="s">
        <v>132</v>
      </c>
      <c r="I24" s="6"/>
      <c r="J24" s="6"/>
      <c r="K24" s="45">
        <v>18</v>
      </c>
      <c r="L24" s="6"/>
      <c r="M24" s="53">
        <f t="shared" si="0"/>
        <v>0</v>
      </c>
      <c r="N24" s="53">
        <f t="shared" si="1"/>
        <v>0</v>
      </c>
      <c r="O24" s="53">
        <f t="shared" si="2"/>
        <v>0</v>
      </c>
      <c r="P24" s="6"/>
      <c r="Q24" s="6"/>
      <c r="R24" s="6"/>
      <c r="S24" s="6"/>
      <c r="T24" s="6"/>
      <c r="U24" s="6"/>
      <c r="V24" s="54"/>
      <c r="W24" s="53"/>
      <c r="X24" s="53"/>
      <c r="Y24" s="6"/>
      <c r="Z24" s="6"/>
      <c r="AA24" s="6"/>
      <c r="AB24" s="6"/>
      <c r="AC24" s="6"/>
      <c r="AD24" s="6"/>
      <c r="AE24" s="6"/>
      <c r="AF24" s="53"/>
    </row>
    <row r="25" spans="1:32" ht="38.25">
      <c r="A25" s="6">
        <v>9</v>
      </c>
      <c r="B25" s="37" t="s">
        <v>78</v>
      </c>
      <c r="C25" s="37" t="s">
        <v>117</v>
      </c>
      <c r="D25" s="37" t="s">
        <v>135</v>
      </c>
      <c r="E25" s="12"/>
      <c r="F25" s="20">
        <v>28</v>
      </c>
      <c r="G25" s="39"/>
      <c r="H25" s="37" t="s">
        <v>133</v>
      </c>
      <c r="I25" s="12"/>
      <c r="J25" s="12"/>
      <c r="K25" s="39">
        <v>15</v>
      </c>
      <c r="L25" s="12"/>
      <c r="M25" s="13">
        <f t="shared" si="0"/>
        <v>0</v>
      </c>
      <c r="N25" s="13">
        <f t="shared" si="1"/>
        <v>0</v>
      </c>
      <c r="O25" s="13">
        <f t="shared" si="2"/>
        <v>0</v>
      </c>
      <c r="P25" s="12"/>
      <c r="Q25" s="12"/>
      <c r="R25" s="12"/>
      <c r="S25" s="12"/>
      <c r="T25" s="12"/>
      <c r="U25" s="12"/>
      <c r="V25" s="22"/>
      <c r="W25" s="13"/>
      <c r="X25" s="13"/>
      <c r="Y25" s="16"/>
      <c r="Z25" s="16"/>
      <c r="AA25" s="12"/>
      <c r="AB25" s="12"/>
      <c r="AC25" s="12"/>
      <c r="AD25" s="12"/>
      <c r="AE25" s="12"/>
      <c r="AF25" s="13"/>
    </row>
    <row r="26" spans="1:32" ht="25.5">
      <c r="A26" s="12">
        <v>10</v>
      </c>
      <c r="B26" s="37" t="s">
        <v>79</v>
      </c>
      <c r="C26" s="37" t="s">
        <v>110</v>
      </c>
      <c r="D26" s="37" t="s">
        <v>135</v>
      </c>
      <c r="E26" s="12"/>
      <c r="F26" s="20">
        <v>28.1</v>
      </c>
      <c r="G26" s="39"/>
      <c r="H26" s="37" t="s">
        <v>133</v>
      </c>
      <c r="I26" s="12"/>
      <c r="J26" s="12">
        <v>4</v>
      </c>
      <c r="K26" s="39">
        <v>4</v>
      </c>
      <c r="L26" s="12"/>
      <c r="M26" s="13">
        <f>(I26/24)*J26</f>
        <v>0</v>
      </c>
      <c r="N26" s="13">
        <f t="shared" si="1"/>
        <v>0</v>
      </c>
      <c r="O26" s="13">
        <f t="shared" si="2"/>
        <v>0</v>
      </c>
      <c r="P26" s="12"/>
      <c r="Q26" s="12"/>
      <c r="R26" s="12"/>
      <c r="S26" s="12">
        <v>8</v>
      </c>
      <c r="T26" s="12"/>
      <c r="U26" s="12"/>
      <c r="V26" s="17"/>
      <c r="W26" s="13"/>
      <c r="X26" s="13"/>
      <c r="Y26" s="12"/>
      <c r="Z26" s="12"/>
      <c r="AA26" s="12"/>
      <c r="AB26" s="12"/>
      <c r="AC26" s="12"/>
      <c r="AD26" s="12"/>
      <c r="AE26" s="12"/>
      <c r="AF26" s="13"/>
    </row>
    <row r="27" spans="1:32" ht="38.25">
      <c r="A27" s="12">
        <v>11</v>
      </c>
      <c r="B27" s="37" t="s">
        <v>80</v>
      </c>
      <c r="C27" s="37" t="s">
        <v>118</v>
      </c>
      <c r="D27" s="37" t="s">
        <v>135</v>
      </c>
      <c r="E27" s="12"/>
      <c r="F27" s="20">
        <v>22.8</v>
      </c>
      <c r="G27" s="39"/>
      <c r="H27" s="37" t="s">
        <v>132</v>
      </c>
      <c r="I27" s="12"/>
      <c r="J27" s="12">
        <v>18</v>
      </c>
      <c r="K27" s="37"/>
      <c r="L27" s="20"/>
      <c r="M27" s="13">
        <f>(I27/24)*J27</f>
        <v>0</v>
      </c>
      <c r="N27" s="13">
        <f t="shared" si="1"/>
        <v>0</v>
      </c>
      <c r="O27" s="13">
        <f t="shared" si="2"/>
        <v>0</v>
      </c>
      <c r="P27" s="12"/>
      <c r="Q27" s="12"/>
      <c r="R27" s="12"/>
      <c r="S27" s="12"/>
      <c r="T27" s="12"/>
      <c r="U27" s="12"/>
      <c r="V27" s="12"/>
      <c r="W27" s="13"/>
      <c r="X27" s="13"/>
      <c r="Y27" s="12"/>
      <c r="Z27" s="12"/>
      <c r="AA27" s="12"/>
      <c r="AB27" s="12"/>
      <c r="AC27" s="12"/>
      <c r="AD27" s="12"/>
      <c r="AE27" s="12"/>
      <c r="AF27" s="13"/>
    </row>
    <row r="28" spans="1:32" ht="38.25">
      <c r="A28" s="12">
        <v>12</v>
      </c>
      <c r="B28" s="37" t="s">
        <v>81</v>
      </c>
      <c r="C28" s="37" t="s">
        <v>117</v>
      </c>
      <c r="D28" s="37" t="s">
        <v>135</v>
      </c>
      <c r="E28" s="12"/>
      <c r="F28" s="20">
        <v>19</v>
      </c>
      <c r="G28" s="39"/>
      <c r="H28" s="37" t="s">
        <v>133</v>
      </c>
      <c r="I28" s="12"/>
      <c r="J28" s="12"/>
      <c r="K28" s="39">
        <v>10</v>
      </c>
      <c r="L28" s="12"/>
      <c r="M28" s="13">
        <f aca="true" t="shared" si="3" ref="M28:M34">(I28/18)*J28</f>
        <v>0</v>
      </c>
      <c r="N28" s="13">
        <f t="shared" si="1"/>
        <v>0</v>
      </c>
      <c r="O28" s="13">
        <f t="shared" si="2"/>
        <v>0</v>
      </c>
      <c r="P28" s="12"/>
      <c r="Q28" s="12"/>
      <c r="R28" s="12"/>
      <c r="S28" s="12"/>
      <c r="T28" s="12"/>
      <c r="U28" s="12"/>
      <c r="V28" s="16"/>
      <c r="W28" s="13"/>
      <c r="X28" s="13"/>
      <c r="Y28" s="12"/>
      <c r="Z28" s="12"/>
      <c r="AA28" s="12"/>
      <c r="AB28" s="12"/>
      <c r="AC28" s="12"/>
      <c r="AD28" s="12"/>
      <c r="AE28" s="12"/>
      <c r="AF28" s="13"/>
    </row>
    <row r="29" spans="1:32" ht="38.25">
      <c r="A29" s="12">
        <v>13</v>
      </c>
      <c r="B29" s="37" t="s">
        <v>82</v>
      </c>
      <c r="C29" s="37" t="s">
        <v>139</v>
      </c>
      <c r="D29" s="37" t="s">
        <v>135</v>
      </c>
      <c r="E29" s="12"/>
      <c r="F29" s="20">
        <v>36</v>
      </c>
      <c r="G29" s="39"/>
      <c r="H29" s="37" t="s">
        <v>133</v>
      </c>
      <c r="I29" s="12"/>
      <c r="J29" s="12"/>
      <c r="K29" s="39">
        <v>3</v>
      </c>
      <c r="L29" s="12"/>
      <c r="M29" s="13">
        <f t="shared" si="3"/>
        <v>0</v>
      </c>
      <c r="N29" s="13">
        <f t="shared" si="1"/>
        <v>0</v>
      </c>
      <c r="O29" s="13">
        <f t="shared" si="2"/>
        <v>0</v>
      </c>
      <c r="Q29" s="12"/>
      <c r="R29" s="12"/>
      <c r="S29" s="12"/>
      <c r="T29" s="12"/>
      <c r="U29" s="12"/>
      <c r="W29" s="13"/>
      <c r="X29" s="13"/>
      <c r="Y29" s="12"/>
      <c r="Z29" s="12"/>
      <c r="AA29" s="12"/>
      <c r="AB29" s="12"/>
      <c r="AC29" s="12"/>
      <c r="AD29" s="12"/>
      <c r="AE29" s="12"/>
      <c r="AF29" s="13"/>
    </row>
    <row r="30" spans="1:32" ht="63.75">
      <c r="A30" s="12">
        <v>14</v>
      </c>
      <c r="B30" s="37" t="s">
        <v>83</v>
      </c>
      <c r="C30" s="37" t="s">
        <v>116</v>
      </c>
      <c r="D30" s="37" t="s">
        <v>135</v>
      </c>
      <c r="E30" s="12"/>
      <c r="F30" s="20">
        <v>35</v>
      </c>
      <c r="G30" s="39"/>
      <c r="H30" s="37" t="s">
        <v>131</v>
      </c>
      <c r="I30" s="12"/>
      <c r="J30" s="12"/>
      <c r="K30" s="39">
        <v>2</v>
      </c>
      <c r="L30" s="12"/>
      <c r="M30" s="13">
        <f t="shared" si="3"/>
        <v>0</v>
      </c>
      <c r="N30" s="13">
        <f t="shared" si="1"/>
        <v>0</v>
      </c>
      <c r="O30" s="13">
        <f t="shared" si="2"/>
        <v>0</v>
      </c>
      <c r="P30" s="12"/>
      <c r="Q30" s="12"/>
      <c r="R30" s="12"/>
      <c r="S30" s="12"/>
      <c r="T30" s="12"/>
      <c r="U30" s="12"/>
      <c r="V30" s="17"/>
      <c r="W30" s="13"/>
      <c r="X30" s="13"/>
      <c r="Y30" s="12"/>
      <c r="Z30" s="12"/>
      <c r="AA30" s="12"/>
      <c r="AB30" s="12"/>
      <c r="AC30" s="12"/>
      <c r="AD30" s="12"/>
      <c r="AE30" s="12"/>
      <c r="AF30" s="13"/>
    </row>
    <row r="31" spans="1:32" ht="25.5">
      <c r="A31" s="12"/>
      <c r="B31" s="37" t="s">
        <v>83</v>
      </c>
      <c r="C31" s="37" t="s">
        <v>112</v>
      </c>
      <c r="D31" s="37" t="s">
        <v>135</v>
      </c>
      <c r="E31" s="12"/>
      <c r="F31" s="20">
        <v>35</v>
      </c>
      <c r="G31" s="39"/>
      <c r="H31" s="37" t="s">
        <v>133</v>
      </c>
      <c r="I31" s="12"/>
      <c r="J31" s="12"/>
      <c r="K31" s="39">
        <v>7</v>
      </c>
      <c r="L31" s="12"/>
      <c r="M31" s="13">
        <f t="shared" si="3"/>
        <v>0</v>
      </c>
      <c r="N31" s="13">
        <f t="shared" si="1"/>
        <v>0</v>
      </c>
      <c r="O31" s="13">
        <f t="shared" si="2"/>
        <v>0</v>
      </c>
      <c r="P31" s="12"/>
      <c r="Q31" s="12"/>
      <c r="R31" s="12"/>
      <c r="S31" s="12"/>
      <c r="T31" s="12"/>
      <c r="U31" s="12"/>
      <c r="V31" s="16"/>
      <c r="W31" s="13"/>
      <c r="X31" s="13"/>
      <c r="Y31" s="12"/>
      <c r="Z31" s="12"/>
      <c r="AA31" s="12"/>
      <c r="AB31" s="12"/>
      <c r="AC31" s="12"/>
      <c r="AD31" s="12"/>
      <c r="AE31" s="12"/>
      <c r="AF31" s="13"/>
    </row>
    <row r="32" spans="1:32" ht="51">
      <c r="A32" s="12">
        <v>15</v>
      </c>
      <c r="B32" s="37" t="s">
        <v>84</v>
      </c>
      <c r="C32" s="37" t="s">
        <v>119</v>
      </c>
      <c r="D32" s="37" t="s">
        <v>135</v>
      </c>
      <c r="E32" s="12"/>
      <c r="F32" s="20">
        <v>30</v>
      </c>
      <c r="G32" s="39"/>
      <c r="H32" s="37" t="s">
        <v>133</v>
      </c>
      <c r="I32" s="12"/>
      <c r="J32" s="12"/>
      <c r="K32" s="39">
        <v>9</v>
      </c>
      <c r="L32" s="12"/>
      <c r="M32" s="13">
        <f t="shared" si="3"/>
        <v>0</v>
      </c>
      <c r="N32" s="13">
        <f t="shared" si="1"/>
        <v>0</v>
      </c>
      <c r="O32" s="13">
        <f t="shared" si="2"/>
        <v>0</v>
      </c>
      <c r="P32" s="12"/>
      <c r="Q32" s="12"/>
      <c r="R32" s="12"/>
      <c r="S32" s="12"/>
      <c r="T32" s="12"/>
      <c r="U32" s="12"/>
      <c r="V32" s="16"/>
      <c r="W32" s="13"/>
      <c r="X32" s="13"/>
      <c r="Y32" s="12"/>
      <c r="Z32" s="12"/>
      <c r="AA32" s="12"/>
      <c r="AB32" s="12"/>
      <c r="AC32" s="12"/>
      <c r="AD32" s="12"/>
      <c r="AE32" s="12"/>
      <c r="AF32" s="13"/>
    </row>
    <row r="33" spans="1:32" ht="38.25">
      <c r="A33" s="12">
        <v>16</v>
      </c>
      <c r="B33" s="37" t="s">
        <v>85</v>
      </c>
      <c r="C33" s="37" t="s">
        <v>108</v>
      </c>
      <c r="D33" s="37" t="s">
        <v>136</v>
      </c>
      <c r="E33" s="12"/>
      <c r="F33" s="20">
        <v>28.4</v>
      </c>
      <c r="G33" s="39"/>
      <c r="H33" s="37" t="s">
        <v>131</v>
      </c>
      <c r="I33" s="12"/>
      <c r="J33">
        <v>3</v>
      </c>
      <c r="K33" s="39">
        <v>12</v>
      </c>
      <c r="L33" s="12"/>
      <c r="M33" s="13">
        <f t="shared" si="3"/>
        <v>0</v>
      </c>
      <c r="N33" s="13">
        <f t="shared" si="1"/>
        <v>0</v>
      </c>
      <c r="O33" s="13">
        <f t="shared" si="2"/>
        <v>0</v>
      </c>
      <c r="P33" s="12"/>
      <c r="Q33" s="12"/>
      <c r="R33" s="12"/>
      <c r="S33" s="12"/>
      <c r="T33" s="12"/>
      <c r="U33" s="12"/>
      <c r="V33" s="16"/>
      <c r="W33" s="13"/>
      <c r="X33" s="13"/>
      <c r="Y33" s="12"/>
      <c r="Z33" s="12"/>
      <c r="AA33" s="12"/>
      <c r="AB33" s="12"/>
      <c r="AC33" s="12"/>
      <c r="AD33" s="12"/>
      <c r="AE33" s="12"/>
      <c r="AF33" s="13"/>
    </row>
    <row r="34" spans="1:32" ht="25.5">
      <c r="A34" s="12">
        <v>17</v>
      </c>
      <c r="B34" s="37" t="s">
        <v>86</v>
      </c>
      <c r="C34" s="37" t="s">
        <v>120</v>
      </c>
      <c r="D34" s="37" t="s">
        <v>135</v>
      </c>
      <c r="E34" s="12"/>
      <c r="F34" s="20">
        <v>28.1</v>
      </c>
      <c r="G34" s="39"/>
      <c r="H34" s="37" t="s">
        <v>133</v>
      </c>
      <c r="I34" s="12"/>
      <c r="J34" s="12">
        <v>2</v>
      </c>
      <c r="K34" s="39">
        <v>12</v>
      </c>
      <c r="L34" s="12"/>
      <c r="M34" s="13">
        <f t="shared" si="3"/>
        <v>0</v>
      </c>
      <c r="N34" s="13">
        <f t="shared" si="1"/>
        <v>0</v>
      </c>
      <c r="O34" s="13">
        <f t="shared" si="2"/>
        <v>0</v>
      </c>
      <c r="P34" s="12"/>
      <c r="Q34" s="12"/>
      <c r="R34" s="12"/>
      <c r="S34" s="12"/>
      <c r="T34" s="12"/>
      <c r="U34" s="12"/>
      <c r="V34" s="16"/>
      <c r="W34" s="13"/>
      <c r="X34" s="13"/>
      <c r="Y34" s="12"/>
      <c r="Z34" s="12"/>
      <c r="AA34" s="12"/>
      <c r="AB34" s="12"/>
      <c r="AC34" s="12"/>
      <c r="AD34" s="12"/>
      <c r="AE34" s="12"/>
      <c r="AF34" s="13"/>
    </row>
    <row r="35" spans="1:32" ht="33.75">
      <c r="A35" s="4">
        <v>18</v>
      </c>
      <c r="B35" s="47" t="s">
        <v>87</v>
      </c>
      <c r="C35" s="47" t="s">
        <v>121</v>
      </c>
      <c r="D35" s="47" t="s">
        <v>135</v>
      </c>
      <c r="E35" s="4"/>
      <c r="F35" s="48">
        <v>18.2</v>
      </c>
      <c r="G35" s="43"/>
      <c r="H35" s="47" t="s">
        <v>131</v>
      </c>
      <c r="I35" s="4"/>
      <c r="J35" s="4"/>
      <c r="K35" s="43" t="s">
        <v>140</v>
      </c>
      <c r="L35" s="4"/>
      <c r="M35" s="49">
        <f>(I35/24)*J35</f>
        <v>0</v>
      </c>
      <c r="N35" s="49" t="e">
        <f t="shared" si="1"/>
        <v>#VALUE!</v>
      </c>
      <c r="O35" s="49">
        <f t="shared" si="2"/>
        <v>0</v>
      </c>
      <c r="P35" s="4"/>
      <c r="Q35" s="4"/>
      <c r="R35" s="4"/>
      <c r="S35" s="4"/>
      <c r="T35" s="4"/>
      <c r="U35" s="4"/>
      <c r="V35" s="55"/>
      <c r="W35" s="49"/>
      <c r="X35" s="49"/>
      <c r="Y35" s="4"/>
      <c r="Z35" s="4"/>
      <c r="AA35" s="4"/>
      <c r="AC35" s="4"/>
      <c r="AD35" s="4"/>
      <c r="AE35" s="4"/>
      <c r="AF35" s="49"/>
    </row>
    <row r="36" spans="1:32" s="20" customFormat="1" ht="38.25">
      <c r="A36" s="12">
        <v>19</v>
      </c>
      <c r="B36" s="37" t="s">
        <v>88</v>
      </c>
      <c r="C36" s="37" t="s">
        <v>118</v>
      </c>
      <c r="D36" s="37" t="s">
        <v>135</v>
      </c>
      <c r="E36" s="12"/>
      <c r="F36" s="20">
        <v>25.1</v>
      </c>
      <c r="G36" s="39"/>
      <c r="H36" s="37" t="s">
        <v>131</v>
      </c>
      <c r="I36" s="12"/>
      <c r="J36" s="12">
        <v>18</v>
      </c>
      <c r="K36" s="39"/>
      <c r="L36" s="12"/>
      <c r="M36" s="13">
        <f>(I36/18)*J36</f>
        <v>0</v>
      </c>
      <c r="N36" s="13">
        <f t="shared" si="1"/>
        <v>0</v>
      </c>
      <c r="O36" s="13">
        <f t="shared" si="2"/>
        <v>0</v>
      </c>
      <c r="P36" s="12"/>
      <c r="Q36" s="12"/>
      <c r="R36" s="12"/>
      <c r="S36" s="12"/>
      <c r="T36" s="12"/>
      <c r="U36" s="12"/>
      <c r="V36" s="22"/>
      <c r="W36" s="13"/>
      <c r="X36" s="13"/>
      <c r="Y36" s="12"/>
      <c r="Z36" s="12"/>
      <c r="AA36" s="12"/>
      <c r="AB36" s="12"/>
      <c r="AC36" s="12"/>
      <c r="AD36" s="12"/>
      <c r="AE36" s="12"/>
      <c r="AF36" s="13"/>
    </row>
    <row r="37" spans="1:32" ht="38.25">
      <c r="A37" s="6">
        <v>20</v>
      </c>
      <c r="B37" s="37" t="s">
        <v>89</v>
      </c>
      <c r="C37" s="37" t="s">
        <v>115</v>
      </c>
      <c r="D37" s="37" t="s">
        <v>135</v>
      </c>
      <c r="E37" s="12"/>
      <c r="F37" s="20">
        <v>13</v>
      </c>
      <c r="G37" s="39"/>
      <c r="H37" s="37" t="s">
        <v>131</v>
      </c>
      <c r="I37" s="12"/>
      <c r="J37" s="19">
        <v>6</v>
      </c>
      <c r="K37" s="39">
        <v>9</v>
      </c>
      <c r="L37" s="12"/>
      <c r="M37" s="13">
        <f>(I37/18)*J37</f>
        <v>0</v>
      </c>
      <c r="N37" s="13">
        <f t="shared" si="1"/>
        <v>0</v>
      </c>
      <c r="O37" s="13">
        <f t="shared" si="2"/>
        <v>0</v>
      </c>
      <c r="P37" s="12"/>
      <c r="Q37" s="12"/>
      <c r="R37" s="12"/>
      <c r="S37" s="12"/>
      <c r="T37" s="12"/>
      <c r="U37" s="12"/>
      <c r="V37" s="17"/>
      <c r="W37" s="13"/>
      <c r="X37" s="13"/>
      <c r="Y37" s="12"/>
      <c r="Z37" s="12"/>
      <c r="AA37" s="12"/>
      <c r="AB37" s="12"/>
      <c r="AC37" s="12"/>
      <c r="AD37" s="12"/>
      <c r="AE37" s="12"/>
      <c r="AF37" s="13"/>
    </row>
    <row r="38" spans="1:32" ht="25.5">
      <c r="A38" s="12">
        <v>21</v>
      </c>
      <c r="B38" s="37" t="s">
        <v>90</v>
      </c>
      <c r="C38" s="37" t="s">
        <v>111</v>
      </c>
      <c r="D38" s="37" t="s">
        <v>135</v>
      </c>
      <c r="E38" s="12"/>
      <c r="F38" s="20">
        <v>35</v>
      </c>
      <c r="G38" s="39"/>
      <c r="H38" s="37" t="s">
        <v>133</v>
      </c>
      <c r="I38" s="12"/>
      <c r="J38" s="12"/>
      <c r="K38" s="39">
        <v>4</v>
      </c>
      <c r="L38" s="12"/>
      <c r="M38" s="13">
        <f>(I38/18)*J38</f>
        <v>0</v>
      </c>
      <c r="N38" s="13">
        <f t="shared" si="1"/>
        <v>0</v>
      </c>
      <c r="O38" s="13">
        <f t="shared" si="2"/>
        <v>0</v>
      </c>
      <c r="P38" s="12"/>
      <c r="Q38" s="12"/>
      <c r="R38" s="12"/>
      <c r="S38" s="12"/>
      <c r="T38" s="12"/>
      <c r="U38" s="12"/>
      <c r="V38" s="16"/>
      <c r="W38" s="13"/>
      <c r="X38" s="13"/>
      <c r="Y38" s="12"/>
      <c r="Z38" s="12"/>
      <c r="AA38" s="12"/>
      <c r="AB38" s="12"/>
      <c r="AC38" s="12"/>
      <c r="AD38" s="12"/>
      <c r="AE38" s="12"/>
      <c r="AF38" s="13"/>
    </row>
    <row r="39" spans="1:32" ht="25.5">
      <c r="A39" s="12">
        <v>22</v>
      </c>
      <c r="B39" s="37" t="s">
        <v>90</v>
      </c>
      <c r="C39" s="37" t="s">
        <v>122</v>
      </c>
      <c r="D39" s="37" t="s">
        <v>135</v>
      </c>
      <c r="E39" s="12"/>
      <c r="F39" s="20">
        <v>35</v>
      </c>
      <c r="G39" s="39"/>
      <c r="H39" s="37" t="s">
        <v>131</v>
      </c>
      <c r="I39" s="12"/>
      <c r="J39" s="12"/>
      <c r="K39" s="39">
        <v>4</v>
      </c>
      <c r="L39" s="12"/>
      <c r="M39" s="13">
        <f>(I39/24)*J39</f>
        <v>0</v>
      </c>
      <c r="N39" s="13">
        <f t="shared" si="1"/>
        <v>0</v>
      </c>
      <c r="O39" s="13">
        <f t="shared" si="2"/>
        <v>0</v>
      </c>
      <c r="P39" s="12"/>
      <c r="Q39" s="12"/>
      <c r="R39" s="12"/>
      <c r="S39" s="12"/>
      <c r="T39" s="12"/>
      <c r="U39" s="12"/>
      <c r="V39" s="16"/>
      <c r="W39" s="13" t="s">
        <v>145</v>
      </c>
      <c r="X39" s="13"/>
      <c r="Y39" s="12"/>
      <c r="Z39" s="12"/>
      <c r="AA39" s="12"/>
      <c r="AB39" s="12"/>
      <c r="AC39" s="12"/>
      <c r="AD39" s="12"/>
      <c r="AE39" s="12"/>
      <c r="AF39" s="13"/>
    </row>
    <row r="40" spans="1:32" ht="38.25">
      <c r="A40" s="12">
        <v>23</v>
      </c>
      <c r="B40" s="37" t="s">
        <v>91</v>
      </c>
      <c r="C40" s="37" t="s">
        <v>118</v>
      </c>
      <c r="D40" s="37" t="s">
        <v>135</v>
      </c>
      <c r="E40" s="12"/>
      <c r="F40" s="20">
        <v>33</v>
      </c>
      <c r="G40" s="39"/>
      <c r="H40" s="37" t="s">
        <v>133</v>
      </c>
      <c r="I40" s="12"/>
      <c r="J40" s="12">
        <v>18</v>
      </c>
      <c r="K40" s="45"/>
      <c r="L40" s="18"/>
      <c r="M40" s="13">
        <f>(I40/24)*J40</f>
        <v>0</v>
      </c>
      <c r="N40" s="13">
        <f t="shared" si="1"/>
        <v>0</v>
      </c>
      <c r="O40" s="13">
        <f t="shared" si="2"/>
        <v>0</v>
      </c>
      <c r="P40" s="12"/>
      <c r="Q40" s="12"/>
      <c r="R40" s="12"/>
      <c r="S40" s="12"/>
      <c r="T40" s="12"/>
      <c r="U40" s="12"/>
      <c r="V40" s="17"/>
      <c r="W40" s="13"/>
      <c r="X40" s="13"/>
      <c r="Y40" s="12"/>
      <c r="Z40" s="12"/>
      <c r="AA40" s="12"/>
      <c r="AB40" s="12"/>
      <c r="AC40" s="12"/>
      <c r="AD40" s="12"/>
      <c r="AE40" s="12"/>
      <c r="AF40" s="13"/>
    </row>
    <row r="41" spans="1:32" ht="25.5">
      <c r="A41" s="12">
        <v>24</v>
      </c>
      <c r="B41" s="37" t="s">
        <v>92</v>
      </c>
      <c r="C41" s="37" t="s">
        <v>141</v>
      </c>
      <c r="D41" s="37" t="s">
        <v>135</v>
      </c>
      <c r="E41" s="12"/>
      <c r="F41" s="20">
        <v>26</v>
      </c>
      <c r="G41" s="39"/>
      <c r="H41" s="37" t="s">
        <v>133</v>
      </c>
      <c r="I41" s="12"/>
      <c r="J41" s="12"/>
      <c r="K41" s="39">
        <v>6</v>
      </c>
      <c r="L41" s="12"/>
      <c r="M41" s="13">
        <f>(I41/24)*J41</f>
        <v>0</v>
      </c>
      <c r="N41" s="13">
        <f t="shared" si="1"/>
        <v>0</v>
      </c>
      <c r="O41" s="13">
        <f t="shared" si="2"/>
        <v>0</v>
      </c>
      <c r="P41" s="12"/>
      <c r="Q41" s="12"/>
      <c r="R41" s="12"/>
      <c r="S41" s="12"/>
      <c r="T41" s="12"/>
      <c r="U41" s="12"/>
      <c r="V41" s="16"/>
      <c r="W41" s="13"/>
      <c r="X41" s="13"/>
      <c r="Y41" s="12"/>
      <c r="Z41" s="12"/>
      <c r="AA41" s="16"/>
      <c r="AB41" s="12"/>
      <c r="AC41" s="12"/>
      <c r="AD41" s="12"/>
      <c r="AE41" s="12"/>
      <c r="AF41" s="13"/>
    </row>
    <row r="42" spans="1:32" ht="38.25">
      <c r="A42" s="12"/>
      <c r="B42" s="37" t="s">
        <v>92</v>
      </c>
      <c r="C42" s="37" t="s">
        <v>142</v>
      </c>
      <c r="D42" s="37" t="s">
        <v>135</v>
      </c>
      <c r="E42" s="12"/>
      <c r="F42" s="20">
        <v>26</v>
      </c>
      <c r="G42" s="39"/>
      <c r="H42" s="37" t="s">
        <v>132</v>
      </c>
      <c r="I42" s="12"/>
      <c r="J42" s="12"/>
      <c r="K42" s="39">
        <v>4</v>
      </c>
      <c r="L42" s="12"/>
      <c r="M42" s="13">
        <f>(I42/24)*J42</f>
        <v>0</v>
      </c>
      <c r="N42" s="13">
        <f t="shared" si="1"/>
        <v>0</v>
      </c>
      <c r="O42" s="13">
        <f t="shared" si="2"/>
        <v>0</v>
      </c>
      <c r="P42" s="12"/>
      <c r="Q42" s="12"/>
      <c r="R42" s="12"/>
      <c r="S42" s="12"/>
      <c r="T42" s="12"/>
      <c r="U42" s="12"/>
      <c r="V42" s="16"/>
      <c r="W42" s="13"/>
      <c r="X42" s="13"/>
      <c r="Y42" s="12"/>
      <c r="Z42" s="12"/>
      <c r="AA42" s="12"/>
      <c r="AB42" s="12"/>
      <c r="AC42" s="12"/>
      <c r="AD42" s="12"/>
      <c r="AE42" s="12"/>
      <c r="AF42" s="13"/>
    </row>
    <row r="43" spans="1:32" ht="38.25">
      <c r="A43" s="12">
        <v>25</v>
      </c>
      <c r="B43" s="20" t="s">
        <v>93</v>
      </c>
      <c r="C43" s="37" t="s">
        <v>118</v>
      </c>
      <c r="D43" s="37" t="s">
        <v>135</v>
      </c>
      <c r="E43" s="12"/>
      <c r="F43" s="20">
        <v>13.1</v>
      </c>
      <c r="G43" s="39"/>
      <c r="H43" s="37" t="s">
        <v>132</v>
      </c>
      <c r="I43" s="12"/>
      <c r="J43" s="12">
        <v>18</v>
      </c>
      <c r="K43" s="39"/>
      <c r="L43" s="12"/>
      <c r="M43" s="13">
        <f>(I43/24)*J43</f>
        <v>0</v>
      </c>
      <c r="N43" s="13">
        <f t="shared" si="1"/>
        <v>0</v>
      </c>
      <c r="O43" s="13">
        <f t="shared" si="2"/>
        <v>0</v>
      </c>
      <c r="P43" s="12"/>
      <c r="Q43" s="12"/>
      <c r="R43" s="12"/>
      <c r="S43" s="12"/>
      <c r="T43" s="12"/>
      <c r="U43" s="12"/>
      <c r="V43" s="17"/>
      <c r="W43" s="13"/>
      <c r="X43" s="13"/>
      <c r="Y43" s="12"/>
      <c r="Z43" s="12"/>
      <c r="AA43" s="12"/>
      <c r="AB43" s="12"/>
      <c r="AC43" s="12"/>
      <c r="AD43" s="12"/>
      <c r="AE43" s="12"/>
      <c r="AF43" s="13"/>
    </row>
    <row r="44" spans="1:32" ht="25.5">
      <c r="A44" s="12">
        <v>26</v>
      </c>
      <c r="B44" s="20" t="s">
        <v>94</v>
      </c>
      <c r="C44" s="20" t="s">
        <v>120</v>
      </c>
      <c r="D44" s="37" t="s">
        <v>135</v>
      </c>
      <c r="E44" s="12"/>
      <c r="F44" s="20">
        <v>26.5</v>
      </c>
      <c r="G44" s="39"/>
      <c r="H44" s="37" t="s">
        <v>131</v>
      </c>
      <c r="I44" s="12"/>
      <c r="J44" s="12"/>
      <c r="K44" s="39">
        <v>12</v>
      </c>
      <c r="L44" s="12"/>
      <c r="M44" s="13">
        <f>(I44/18)*J44</f>
        <v>0</v>
      </c>
      <c r="N44" s="13">
        <f t="shared" si="1"/>
        <v>0</v>
      </c>
      <c r="O44" s="13">
        <f t="shared" si="2"/>
        <v>0</v>
      </c>
      <c r="P44" s="12"/>
      <c r="Q44" s="12"/>
      <c r="R44" s="12"/>
      <c r="S44" s="12"/>
      <c r="T44" s="12"/>
      <c r="U44" s="12"/>
      <c r="V44" s="17"/>
      <c r="W44" s="13"/>
      <c r="X44" s="13"/>
      <c r="Y44" s="12"/>
      <c r="Z44" s="12"/>
      <c r="AA44" s="12"/>
      <c r="AB44" s="12"/>
      <c r="AC44" s="12"/>
      <c r="AD44" s="12"/>
      <c r="AE44" s="12"/>
      <c r="AF44" s="13"/>
    </row>
    <row r="45" spans="1:32" ht="38.25">
      <c r="A45" s="12">
        <v>27</v>
      </c>
      <c r="B45" s="37" t="s">
        <v>95</v>
      </c>
      <c r="C45" s="37" t="s">
        <v>118</v>
      </c>
      <c r="D45" s="37" t="s">
        <v>135</v>
      </c>
      <c r="E45" s="12"/>
      <c r="F45" s="20">
        <v>8.1</v>
      </c>
      <c r="G45" s="39"/>
      <c r="H45" s="37" t="s">
        <v>132</v>
      </c>
      <c r="I45" s="12"/>
      <c r="J45" s="12">
        <v>18</v>
      </c>
      <c r="K45" s="39"/>
      <c r="L45" s="12"/>
      <c r="M45" s="13">
        <f>(I45/18)*J45</f>
        <v>0</v>
      </c>
      <c r="N45" s="13">
        <f t="shared" si="1"/>
        <v>0</v>
      </c>
      <c r="O45" s="13">
        <f t="shared" si="2"/>
        <v>0</v>
      </c>
      <c r="P45" s="12"/>
      <c r="Q45" s="12"/>
      <c r="R45" s="12"/>
      <c r="S45" s="12"/>
      <c r="T45" s="12"/>
      <c r="U45" s="12"/>
      <c r="V45" s="17"/>
      <c r="W45" s="13"/>
      <c r="X45" s="13"/>
      <c r="Y45" s="12"/>
      <c r="Z45" s="12"/>
      <c r="AA45" s="12"/>
      <c r="AB45" s="12"/>
      <c r="AC45" s="12"/>
      <c r="AD45" s="12"/>
      <c r="AE45" s="12"/>
      <c r="AF45" s="13"/>
    </row>
    <row r="46" spans="1:32" ht="12.75">
      <c r="A46" s="12"/>
      <c r="B46" s="20" t="s">
        <v>96</v>
      </c>
      <c r="C46" s="20" t="s">
        <v>123</v>
      </c>
      <c r="D46" s="20" t="s">
        <v>135</v>
      </c>
      <c r="E46" s="12"/>
      <c r="F46" s="20">
        <v>2.3</v>
      </c>
      <c r="G46" s="39"/>
      <c r="H46" s="37" t="s">
        <v>143</v>
      </c>
      <c r="I46" s="12"/>
      <c r="J46" s="12"/>
      <c r="K46" s="39"/>
      <c r="L46" s="12"/>
      <c r="M46" s="13">
        <f>(I46/18)*J46</f>
        <v>0</v>
      </c>
      <c r="N46" s="13">
        <f t="shared" si="1"/>
        <v>0</v>
      </c>
      <c r="O46" s="13">
        <f t="shared" si="2"/>
        <v>0</v>
      </c>
      <c r="P46" s="12"/>
      <c r="Q46" s="12"/>
      <c r="R46" s="12"/>
      <c r="S46" s="12"/>
      <c r="T46" s="12"/>
      <c r="U46" s="12"/>
      <c r="V46" s="17"/>
      <c r="W46" s="13"/>
      <c r="X46" s="13"/>
      <c r="Y46" s="12"/>
      <c r="Z46" s="12"/>
      <c r="AA46" s="12"/>
      <c r="AB46" s="12"/>
      <c r="AC46" s="12"/>
      <c r="AD46" s="12"/>
      <c r="AE46" s="12"/>
      <c r="AF46" s="13"/>
    </row>
    <row r="47" spans="1:32" ht="63.75">
      <c r="A47" s="12">
        <v>28</v>
      </c>
      <c r="B47" s="37" t="s">
        <v>97</v>
      </c>
      <c r="C47" s="37" t="s">
        <v>113</v>
      </c>
      <c r="D47" s="37" t="s">
        <v>135</v>
      </c>
      <c r="E47" s="12"/>
      <c r="F47" s="20">
        <v>25.4</v>
      </c>
      <c r="G47" s="39"/>
      <c r="H47" s="37" t="s">
        <v>131</v>
      </c>
      <c r="I47" s="12"/>
      <c r="J47" s="12">
        <v>2</v>
      </c>
      <c r="K47" s="39">
        <v>10</v>
      </c>
      <c r="L47" s="12"/>
      <c r="M47" s="13">
        <f>(I47/24)*J47</f>
        <v>0</v>
      </c>
      <c r="N47" s="13">
        <f t="shared" si="1"/>
        <v>0</v>
      </c>
      <c r="O47" s="13">
        <f t="shared" si="2"/>
        <v>0</v>
      </c>
      <c r="P47" s="12"/>
      <c r="Q47" s="12"/>
      <c r="R47" s="12"/>
      <c r="S47" s="12"/>
      <c r="T47" s="12"/>
      <c r="U47" s="12"/>
      <c r="V47" s="17"/>
      <c r="W47" s="13"/>
      <c r="X47" s="13"/>
      <c r="Y47" s="12"/>
      <c r="Z47" s="12"/>
      <c r="AA47" s="12"/>
      <c r="AB47" s="12"/>
      <c r="AC47" s="12"/>
      <c r="AD47" s="12"/>
      <c r="AE47" s="12"/>
      <c r="AF47" s="13"/>
    </row>
    <row r="48" spans="1:32" ht="38.25">
      <c r="A48" s="12">
        <v>29</v>
      </c>
      <c r="B48" s="20" t="s">
        <v>98</v>
      </c>
      <c r="C48" s="37" t="s">
        <v>118</v>
      </c>
      <c r="D48" s="37" t="s">
        <v>135</v>
      </c>
      <c r="E48" s="12"/>
      <c r="F48" s="20">
        <v>29</v>
      </c>
      <c r="G48" s="39"/>
      <c r="H48" s="37" t="s">
        <v>131</v>
      </c>
      <c r="I48" s="12"/>
      <c r="J48" s="12"/>
      <c r="K48" s="39">
        <v>2</v>
      </c>
      <c r="L48" s="12"/>
      <c r="M48" s="13">
        <f>(I48/18)*J48</f>
        <v>0</v>
      </c>
      <c r="N48" s="13">
        <f t="shared" si="1"/>
        <v>0</v>
      </c>
      <c r="O48" s="13">
        <f t="shared" si="2"/>
        <v>0</v>
      </c>
      <c r="P48" s="12"/>
      <c r="Q48" s="12"/>
      <c r="R48" s="12"/>
      <c r="S48" s="12"/>
      <c r="T48" s="12"/>
      <c r="U48" s="12"/>
      <c r="V48" s="17"/>
      <c r="W48" s="13"/>
      <c r="X48" s="13"/>
      <c r="Y48" s="12"/>
      <c r="Z48" s="12"/>
      <c r="AA48" s="12"/>
      <c r="AB48" s="12"/>
      <c r="AC48" s="12"/>
      <c r="AD48" s="12"/>
      <c r="AE48" s="12"/>
      <c r="AF48" s="13"/>
    </row>
    <row r="49" spans="1:32" ht="51">
      <c r="A49" s="12">
        <v>29</v>
      </c>
      <c r="B49" s="20" t="s">
        <v>99</v>
      </c>
      <c r="C49" s="37" t="s">
        <v>124</v>
      </c>
      <c r="D49" s="37" t="s">
        <v>135</v>
      </c>
      <c r="E49" s="12"/>
      <c r="F49" s="20">
        <v>9.1</v>
      </c>
      <c r="G49" s="39"/>
      <c r="H49" s="37" t="s">
        <v>132</v>
      </c>
      <c r="I49" s="12"/>
      <c r="J49" s="12">
        <v>3</v>
      </c>
      <c r="K49" s="39">
        <v>8</v>
      </c>
      <c r="L49" s="12"/>
      <c r="M49" s="13">
        <f aca="true" t="shared" si="4" ref="M49:M57">(I49/24)*J49</f>
        <v>0</v>
      </c>
      <c r="N49" s="13">
        <f t="shared" si="1"/>
        <v>0</v>
      </c>
      <c r="O49" s="13">
        <f t="shared" si="2"/>
        <v>0</v>
      </c>
      <c r="P49" s="12"/>
      <c r="Q49" s="12"/>
      <c r="R49" s="12"/>
      <c r="S49" s="12"/>
      <c r="T49" s="12"/>
      <c r="U49" s="12"/>
      <c r="V49" s="16"/>
      <c r="W49" s="13"/>
      <c r="X49" s="13"/>
      <c r="Y49" s="12"/>
      <c r="Z49" s="12"/>
      <c r="AA49" s="12"/>
      <c r="AB49" s="20"/>
      <c r="AC49" s="12"/>
      <c r="AD49" s="12"/>
      <c r="AE49" s="12"/>
      <c r="AF49" s="13"/>
    </row>
    <row r="50" spans="1:32" ht="25.5">
      <c r="A50" s="12"/>
      <c r="B50" s="20" t="s">
        <v>100</v>
      </c>
      <c r="C50" s="37" t="s">
        <v>125</v>
      </c>
      <c r="D50" s="37" t="s">
        <v>135</v>
      </c>
      <c r="E50" s="19"/>
      <c r="F50" s="20">
        <v>11.6</v>
      </c>
      <c r="G50" s="40"/>
      <c r="H50" s="37" t="s">
        <v>132</v>
      </c>
      <c r="I50" s="12"/>
      <c r="J50" s="12"/>
      <c r="K50" s="39"/>
      <c r="L50" s="12"/>
      <c r="M50" s="13">
        <f t="shared" si="4"/>
        <v>0</v>
      </c>
      <c r="N50" s="13">
        <f t="shared" si="1"/>
        <v>0</v>
      </c>
      <c r="O50" s="13">
        <f t="shared" si="2"/>
        <v>0</v>
      </c>
      <c r="P50" s="12"/>
      <c r="Q50" s="12"/>
      <c r="R50" s="12"/>
      <c r="S50" s="12"/>
      <c r="T50" s="12"/>
      <c r="U50" s="12"/>
      <c r="V50" s="17"/>
      <c r="W50" s="13"/>
      <c r="X50" s="13"/>
      <c r="Y50" s="12"/>
      <c r="Z50" s="12"/>
      <c r="AA50" s="12"/>
      <c r="AB50" s="20"/>
      <c r="AC50" s="12"/>
      <c r="AD50" s="12"/>
      <c r="AE50" s="12"/>
      <c r="AF50" s="13"/>
    </row>
    <row r="51" spans="1:32" ht="38.25">
      <c r="A51" s="12">
        <v>30</v>
      </c>
      <c r="B51" s="20" t="s">
        <v>100</v>
      </c>
      <c r="C51" s="37" t="s">
        <v>126</v>
      </c>
      <c r="D51" s="37" t="s">
        <v>135</v>
      </c>
      <c r="E51" s="12"/>
      <c r="F51" s="20">
        <v>11.6</v>
      </c>
      <c r="G51" s="39"/>
      <c r="H51" s="37" t="s">
        <v>132</v>
      </c>
      <c r="I51" s="12"/>
      <c r="J51" s="12">
        <v>2</v>
      </c>
      <c r="K51" s="39">
        <v>4</v>
      </c>
      <c r="L51" s="12"/>
      <c r="M51" s="13">
        <f t="shared" si="4"/>
        <v>0</v>
      </c>
      <c r="N51" s="13">
        <f t="shared" si="1"/>
        <v>0</v>
      </c>
      <c r="O51" s="13">
        <f t="shared" si="2"/>
        <v>0</v>
      </c>
      <c r="P51" s="12"/>
      <c r="Q51" s="12"/>
      <c r="R51" s="12"/>
      <c r="S51" s="12"/>
      <c r="T51" s="12"/>
      <c r="U51" s="12"/>
      <c r="V51" s="17"/>
      <c r="W51" s="13"/>
      <c r="X51" s="13"/>
      <c r="Y51" s="12"/>
      <c r="Z51" s="12"/>
      <c r="AA51" s="12"/>
      <c r="AB51" s="21"/>
      <c r="AC51" s="12"/>
      <c r="AD51" s="12"/>
      <c r="AE51" s="12"/>
      <c r="AF51" s="13"/>
    </row>
    <row r="52" spans="1:32" ht="25.5">
      <c r="A52" s="12"/>
      <c r="B52" s="20" t="s">
        <v>101</v>
      </c>
      <c r="C52" s="37" t="s">
        <v>121</v>
      </c>
      <c r="D52" s="37" t="s">
        <v>135</v>
      </c>
      <c r="E52" s="12"/>
      <c r="F52" s="20">
        <v>21</v>
      </c>
      <c r="G52" s="39"/>
      <c r="H52" s="37" t="s">
        <v>131</v>
      </c>
      <c r="I52" s="12"/>
      <c r="J52" s="12"/>
      <c r="K52" s="39">
        <v>12</v>
      </c>
      <c r="L52" s="12"/>
      <c r="M52" s="13">
        <f t="shared" si="4"/>
        <v>0</v>
      </c>
      <c r="N52" s="13">
        <f t="shared" si="1"/>
        <v>0</v>
      </c>
      <c r="O52" s="13">
        <f t="shared" si="2"/>
        <v>0</v>
      </c>
      <c r="P52" s="12"/>
      <c r="Q52" s="12"/>
      <c r="R52" s="12"/>
      <c r="S52" s="12"/>
      <c r="T52" s="12"/>
      <c r="U52" s="12"/>
      <c r="V52" s="17"/>
      <c r="W52" s="13"/>
      <c r="X52" s="13"/>
      <c r="Y52" s="12"/>
      <c r="Z52" s="12"/>
      <c r="AA52" s="12"/>
      <c r="AB52" s="12"/>
      <c r="AC52" s="12"/>
      <c r="AD52" s="12"/>
      <c r="AE52" s="12"/>
      <c r="AF52" s="13"/>
    </row>
    <row r="53" spans="1:32" ht="38.25">
      <c r="A53" s="12">
        <v>31</v>
      </c>
      <c r="B53" s="20" t="s">
        <v>101</v>
      </c>
      <c r="C53" s="37" t="s">
        <v>127</v>
      </c>
      <c r="D53" s="20" t="s">
        <v>135</v>
      </c>
      <c r="E53" s="12"/>
      <c r="F53" s="20">
        <v>21</v>
      </c>
      <c r="G53" s="39"/>
      <c r="H53" s="37" t="s">
        <v>132</v>
      </c>
      <c r="I53" s="12"/>
      <c r="J53" s="12"/>
      <c r="K53" s="39">
        <v>6</v>
      </c>
      <c r="L53" s="12"/>
      <c r="M53" s="13">
        <f t="shared" si="4"/>
        <v>0</v>
      </c>
      <c r="N53" s="13">
        <f t="shared" si="1"/>
        <v>0</v>
      </c>
      <c r="O53" s="13">
        <f t="shared" si="2"/>
        <v>0</v>
      </c>
      <c r="P53" s="12"/>
      <c r="Q53" s="12"/>
      <c r="R53" s="12"/>
      <c r="S53" s="12"/>
      <c r="T53" s="12"/>
      <c r="U53" s="12"/>
      <c r="V53" s="17"/>
      <c r="W53" s="13"/>
      <c r="X53" s="13"/>
      <c r="Y53" s="12"/>
      <c r="Z53" s="12"/>
      <c r="AA53" s="12"/>
      <c r="AB53" s="18"/>
      <c r="AC53" s="12"/>
      <c r="AD53" s="12"/>
      <c r="AE53" s="12"/>
      <c r="AF53" s="13"/>
    </row>
    <row r="54" spans="1:32" ht="38.25">
      <c r="A54" s="12">
        <v>32</v>
      </c>
      <c r="B54" s="37" t="s">
        <v>102</v>
      </c>
      <c r="C54" s="37" t="s">
        <v>118</v>
      </c>
      <c r="D54" s="37" t="s">
        <v>135</v>
      </c>
      <c r="E54" s="12"/>
      <c r="F54" s="20">
        <v>19</v>
      </c>
      <c r="G54" s="39"/>
      <c r="H54" s="37" t="s">
        <v>131</v>
      </c>
      <c r="I54" s="12"/>
      <c r="J54" s="12">
        <v>18</v>
      </c>
      <c r="K54" s="39"/>
      <c r="L54" s="12"/>
      <c r="M54" s="13">
        <f t="shared" si="4"/>
        <v>0</v>
      </c>
      <c r="N54" s="13">
        <f t="shared" si="1"/>
        <v>0</v>
      </c>
      <c r="O54" s="13">
        <f t="shared" si="2"/>
        <v>0</v>
      </c>
      <c r="P54" s="12"/>
      <c r="Q54" s="12"/>
      <c r="R54" s="12"/>
      <c r="S54" s="12"/>
      <c r="T54" s="12"/>
      <c r="U54" s="12"/>
      <c r="V54" s="17"/>
      <c r="W54" s="13"/>
      <c r="X54" s="13"/>
      <c r="Y54" s="12"/>
      <c r="Z54" s="12"/>
      <c r="AA54" s="12"/>
      <c r="AB54" s="12"/>
      <c r="AC54" s="12"/>
      <c r="AD54" s="12"/>
      <c r="AE54" s="12"/>
      <c r="AF54" s="13"/>
    </row>
    <row r="55" spans="1:32" ht="38.25">
      <c r="A55" s="12">
        <v>33</v>
      </c>
      <c r="B55" s="20" t="s">
        <v>103</v>
      </c>
      <c r="C55" s="37" t="s">
        <v>128</v>
      </c>
      <c r="D55" s="37" t="s">
        <v>135</v>
      </c>
      <c r="E55" s="12"/>
      <c r="F55" s="20">
        <v>4</v>
      </c>
      <c r="G55" s="39"/>
      <c r="H55" s="37" t="s">
        <v>132</v>
      </c>
      <c r="I55" s="12"/>
      <c r="J55" s="12"/>
      <c r="K55" s="39">
        <v>5</v>
      </c>
      <c r="L55" s="12"/>
      <c r="M55" s="13">
        <f t="shared" si="4"/>
        <v>0</v>
      </c>
      <c r="N55" s="13">
        <f t="shared" si="1"/>
        <v>0</v>
      </c>
      <c r="O55" s="13">
        <f t="shared" si="2"/>
        <v>0</v>
      </c>
      <c r="P55" s="12"/>
      <c r="Q55" s="12"/>
      <c r="R55" s="12"/>
      <c r="S55" s="12"/>
      <c r="T55" s="12"/>
      <c r="U55" s="12"/>
      <c r="V55" s="17"/>
      <c r="W55" s="13"/>
      <c r="X55" s="13"/>
      <c r="Y55" s="12"/>
      <c r="Z55" s="12"/>
      <c r="AA55" s="12"/>
      <c r="AB55" s="12"/>
      <c r="AC55" s="12"/>
      <c r="AD55" s="12"/>
      <c r="AE55" s="12"/>
      <c r="AF55" s="13"/>
    </row>
    <row r="56" spans="1:32" ht="25.5">
      <c r="A56" s="12">
        <v>34</v>
      </c>
      <c r="B56" s="47" t="s">
        <v>104</v>
      </c>
      <c r="C56" s="47" t="s">
        <v>122</v>
      </c>
      <c r="D56" s="37" t="s">
        <v>135</v>
      </c>
      <c r="E56" s="43"/>
      <c r="F56" s="48">
        <v>34.7</v>
      </c>
      <c r="G56" s="43"/>
      <c r="H56" s="47" t="s">
        <v>131</v>
      </c>
      <c r="I56" s="4"/>
      <c r="J56" s="4"/>
      <c r="K56" s="43">
        <v>4</v>
      </c>
      <c r="M56" s="49">
        <f t="shared" si="4"/>
        <v>0</v>
      </c>
      <c r="N56" s="49">
        <f t="shared" si="1"/>
        <v>0</v>
      </c>
      <c r="O56" s="49">
        <f t="shared" si="2"/>
        <v>0</v>
      </c>
      <c r="P56" s="4"/>
      <c r="Q56" s="4"/>
      <c r="R56" s="4"/>
      <c r="S56" s="4"/>
      <c r="T56" s="4"/>
      <c r="U56" s="4"/>
      <c r="V56" s="56"/>
      <c r="W56" s="49"/>
      <c r="X56" s="49"/>
      <c r="Y56" s="4"/>
      <c r="Z56" s="4"/>
      <c r="AA56" s="4"/>
      <c r="AB56" s="4"/>
      <c r="AC56" s="4"/>
      <c r="AD56" s="4"/>
      <c r="AE56" s="4"/>
      <c r="AF56" s="49"/>
    </row>
    <row r="57" spans="1:32" ht="38.25">
      <c r="A57" s="12">
        <v>35</v>
      </c>
      <c r="B57" s="20" t="s">
        <v>105</v>
      </c>
      <c r="C57" s="37" t="s">
        <v>129</v>
      </c>
      <c r="D57" s="37" t="s">
        <v>135</v>
      </c>
      <c r="E57" s="12"/>
      <c r="F57" s="20">
        <v>7.4</v>
      </c>
      <c r="G57" s="39"/>
      <c r="H57" s="37" t="s">
        <v>134</v>
      </c>
      <c r="I57" s="12"/>
      <c r="J57" s="12">
        <v>1</v>
      </c>
      <c r="K57" s="39">
        <v>4</v>
      </c>
      <c r="L57" s="12"/>
      <c r="M57" s="13">
        <f t="shared" si="4"/>
        <v>0</v>
      </c>
      <c r="N57" s="13">
        <f t="shared" si="1"/>
        <v>0</v>
      </c>
      <c r="O57" s="13">
        <f t="shared" si="2"/>
        <v>0</v>
      </c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ht="38.25">
      <c r="A58" s="12">
        <v>36</v>
      </c>
      <c r="B58" s="20" t="s">
        <v>106</v>
      </c>
      <c r="C58" s="37" t="s">
        <v>117</v>
      </c>
      <c r="D58" s="37" t="s">
        <v>135</v>
      </c>
      <c r="E58" s="12"/>
      <c r="F58" s="37" t="s">
        <v>146</v>
      </c>
      <c r="G58" s="39"/>
      <c r="H58" s="37" t="s">
        <v>134</v>
      </c>
      <c r="I58" s="12"/>
      <c r="J58" s="12"/>
      <c r="K58" s="39">
        <v>15</v>
      </c>
      <c r="L58" s="12"/>
      <c r="M58" s="13"/>
      <c r="N58" s="13"/>
      <c r="O58" s="12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ht="25.5">
      <c r="A59" s="12">
        <v>37</v>
      </c>
      <c r="B59" s="37" t="s">
        <v>107</v>
      </c>
      <c r="C59" s="20" t="s">
        <v>130</v>
      </c>
      <c r="D59" s="20" t="s">
        <v>135</v>
      </c>
      <c r="E59" s="12"/>
      <c r="F59" s="20">
        <v>1</v>
      </c>
      <c r="G59" s="39"/>
      <c r="H59" s="37" t="s">
        <v>134</v>
      </c>
      <c r="I59" s="12"/>
      <c r="J59" s="12"/>
      <c r="K59" s="39">
        <v>4</v>
      </c>
      <c r="L59" s="12"/>
      <c r="M59" s="13"/>
      <c r="N59" s="13"/>
      <c r="O59" s="12"/>
      <c r="P59" s="12"/>
      <c r="Q59" s="12"/>
      <c r="R59" s="6"/>
      <c r="S59" s="6"/>
      <c r="T59" s="6"/>
      <c r="U59" s="6"/>
      <c r="V59" s="54"/>
      <c r="W59" s="53"/>
      <c r="X59" s="53"/>
      <c r="Y59" s="6"/>
      <c r="Z59" s="6"/>
      <c r="AA59" s="6"/>
      <c r="AB59" s="6"/>
      <c r="AC59" s="6"/>
      <c r="AD59" s="6"/>
      <c r="AE59" s="6"/>
      <c r="AF59" s="53"/>
    </row>
    <row r="60" spans="1:32" ht="12.75">
      <c r="A60" s="12"/>
      <c r="B60" s="20"/>
      <c r="C60" s="37"/>
      <c r="D60" s="37"/>
      <c r="E60" s="12"/>
      <c r="F60" s="20"/>
      <c r="G60" s="39"/>
      <c r="H60" s="37"/>
      <c r="I60" s="12"/>
      <c r="J60" s="12"/>
      <c r="K60" s="39"/>
      <c r="L60" s="12"/>
      <c r="M60" s="13"/>
      <c r="N60" s="13"/>
      <c r="O60" s="12"/>
      <c r="P60" s="12"/>
      <c r="Q60" s="12"/>
      <c r="R60" s="12"/>
      <c r="S60" s="12"/>
      <c r="T60" s="12"/>
      <c r="U60" s="12"/>
      <c r="V60" s="17"/>
      <c r="W60" s="13"/>
      <c r="X60" s="13"/>
      <c r="Y60" s="12"/>
      <c r="Z60" s="12"/>
      <c r="AA60" s="12"/>
      <c r="AB60" s="12"/>
      <c r="AC60" s="12"/>
      <c r="AD60" s="12"/>
      <c r="AE60" s="12"/>
      <c r="AF60" s="13"/>
    </row>
    <row r="61" spans="1:32" ht="12.75">
      <c r="A61" s="12"/>
      <c r="B61" s="37"/>
      <c r="C61" s="37"/>
      <c r="D61" s="37"/>
      <c r="E61" s="12"/>
      <c r="F61" s="20"/>
      <c r="G61" s="39"/>
      <c r="H61" s="37"/>
      <c r="I61" s="12"/>
      <c r="J61" s="12"/>
      <c r="K61" s="39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3"/>
      <c r="X61" s="12"/>
      <c r="Y61" s="12"/>
      <c r="Z61" s="12"/>
      <c r="AA61" s="12"/>
      <c r="AB61" s="12"/>
      <c r="AC61" s="12"/>
      <c r="AD61" s="12"/>
      <c r="AE61" s="12"/>
      <c r="AF61" s="13"/>
    </row>
    <row r="62" spans="1:32" ht="12.75">
      <c r="A62" s="14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3"/>
      <c r="AB62" s="13"/>
      <c r="AC62" s="12"/>
      <c r="AD62" s="12"/>
      <c r="AE62" s="12"/>
      <c r="AF62" s="13"/>
    </row>
    <row r="63" spans="1:32" ht="12.75" hidden="1">
      <c r="A63" s="14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3"/>
      <c r="AB63" s="13"/>
      <c r="AC63" s="12"/>
      <c r="AD63" s="12"/>
      <c r="AE63" s="12"/>
      <c r="AF63" s="13"/>
    </row>
    <row r="64" spans="1:32" ht="12.75" hidden="1">
      <c r="A64" s="14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3"/>
      <c r="AB64" s="13"/>
      <c r="AC64" s="12"/>
      <c r="AD64" s="12"/>
      <c r="AE64" s="12"/>
      <c r="AF64" s="13"/>
    </row>
    <row r="65" spans="1:32" ht="12.75">
      <c r="A65" s="3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2" ht="12.75">
      <c r="A66" s="3"/>
      <c r="B66" s="14"/>
      <c r="C66" s="14"/>
      <c r="D66" s="14"/>
      <c r="E66" s="14"/>
      <c r="F66" s="14"/>
      <c r="G66" s="14"/>
      <c r="H66" s="14"/>
      <c r="I66" s="14"/>
      <c r="J66" s="3"/>
      <c r="K66" s="46"/>
      <c r="L66" s="3"/>
      <c r="M66" s="3"/>
      <c r="N66" s="3"/>
      <c r="O66" s="3"/>
      <c r="P66" s="3"/>
      <c r="Q66" s="14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2.75">
      <c r="A67" s="3"/>
      <c r="B67" s="3" t="s">
        <v>43</v>
      </c>
      <c r="C67" s="3"/>
      <c r="D67" s="3"/>
      <c r="E67" s="3" t="s">
        <v>1</v>
      </c>
      <c r="F67" s="3"/>
      <c r="G67" s="3"/>
      <c r="H67" s="3"/>
      <c r="I67" s="3"/>
      <c r="J67" s="3"/>
      <c r="K67" s="4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4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2.75">
      <c r="A69" s="3"/>
      <c r="B69" s="3" t="s">
        <v>48</v>
      </c>
      <c r="C69" s="3"/>
      <c r="D69" s="3"/>
      <c r="E69" s="3" t="s">
        <v>44</v>
      </c>
      <c r="F69" s="3"/>
      <c r="G69" s="3"/>
      <c r="H69" s="3"/>
      <c r="I69" s="3"/>
      <c r="J69" s="3"/>
      <c r="K69" s="4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1" spans="2:6" ht="12.75">
      <c r="B71" s="18" t="s">
        <v>47</v>
      </c>
      <c r="C71" s="18"/>
      <c r="D71" s="18"/>
      <c r="E71" s="3"/>
      <c r="F71" s="18"/>
    </row>
  </sheetData>
  <sheetProtection/>
  <printOptions/>
  <pageMargins left="0.3937007874015748" right="0" top="1.1811023622047245" bottom="0.3937007874015748" header="0.5118110236220472" footer="0"/>
  <pageSetup horizontalDpi="600" verticalDpi="6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Зауч</cp:lastModifiedBy>
  <cp:lastPrinted>2018-09-07T08:12:56Z</cp:lastPrinted>
  <dcterms:created xsi:type="dcterms:W3CDTF">2002-10-09T11:34:20Z</dcterms:created>
  <dcterms:modified xsi:type="dcterms:W3CDTF">2019-10-30T10:33:37Z</dcterms:modified>
  <cp:category/>
  <cp:version/>
  <cp:contentType/>
  <cp:contentStatus/>
</cp:coreProperties>
</file>